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codeName="ThisWorkbook" defaultThemeVersion="166925"/>
  <xr:revisionPtr revIDLastSave="0" documentId="13_ncr:1_{F32A6112-3A27-4F84-A0C8-B999044AFB69}" xr6:coauthVersionLast="36" xr6:coauthVersionMax="36" xr10:uidLastSave="{00000000-0000-0000-0000-000000000000}"/>
  <workbookProtection workbookAlgorithmName="SHA-512" workbookHashValue="lOk1G1kMKg1I38J4ekGJDynMYUT3Fn+oMa4O6UIGzA+X/LuFiZv5VoNiKBi7+C+74om5XNil/Tz8gJQFAFeEJg==" workbookSaltValue="PjaQLhGgD1n5iltMr0ae+w==" workbookSpinCount="100000" lockStructure="1"/>
  <bookViews>
    <workbookView xWindow="0" yWindow="0" windowWidth="23040" windowHeight="10332" xr2:uid="{00000000-000D-0000-FFFF-FFFF00000000}"/>
  </bookViews>
  <sheets>
    <sheet name="2021開業" sheetId="13" r:id="rId1"/>
    <sheet name="計算補助シート (21開業)" sheetId="14" state="hidden" r:id="rId2"/>
  </sheets>
  <definedNames>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"08/03/2020 09:57:28"</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0">'2021開業'!$A$1:$AI$108</definedName>
    <definedName name="Z_AB19DEA3_80EF_43A6_8513_542675041836_.wvu.Rows" localSheetId="0" hidden="1">'2021開業'!#REF!</definedName>
  </definedNames>
  <calcPr calcId="191029" calcOnSave="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X96" i="13" l="1"/>
  <c r="X91" i="13"/>
  <c r="A3" i="14" l="1"/>
  <c r="A5" i="14" l="1"/>
  <c r="A9" i="14"/>
  <c r="A16" i="14" s="1"/>
  <c r="K11" i="14"/>
  <c r="K10" i="14"/>
  <c r="K9" i="14"/>
  <c r="K8" i="14"/>
  <c r="K7" i="14"/>
  <c r="K6" i="14"/>
  <c r="K5" i="14"/>
  <c r="K4" i="14"/>
  <c r="K3" i="14"/>
  <c r="K14" i="14"/>
  <c r="K13" i="14"/>
  <c r="K12" i="14"/>
  <c r="A7" i="14"/>
  <c r="A14" i="14" l="1"/>
  <c r="A12" i="14" s="1"/>
  <c r="A13" i="14" s="1"/>
  <c r="B18" i="14" s="1"/>
  <c r="A19" i="14" s="1"/>
  <c r="A22" i="14"/>
  <c r="A25" i="14" l="1"/>
  <c r="X86" i="13" l="1"/>
</calcChain>
</file>

<file path=xl/sharedStrings.xml><?xml version="1.0" encoding="utf-8"?>
<sst xmlns="http://schemas.openxmlformats.org/spreadsheetml/2006/main" count="128" uniqueCount="105">
  <si>
    <t>円</t>
    <rPh sb="0" eb="1">
      <t>エン</t>
    </rPh>
    <phoneticPr fontId="1"/>
  </si>
  <si>
    <t>(選択してください）</t>
    <rPh sb="1" eb="3">
      <t>センタク</t>
    </rPh>
    <phoneticPr fontId="1"/>
  </si>
  <si>
    <t>以下の手順に沿って必要事項を入力してください</t>
    <rPh sb="0" eb="2">
      <t>イカ</t>
    </rPh>
    <rPh sb="3" eb="5">
      <t>テジュン</t>
    </rPh>
    <rPh sb="6" eb="7">
      <t>ソ</t>
    </rPh>
    <rPh sb="9" eb="11">
      <t>ヒツヨウ</t>
    </rPh>
    <rPh sb="11" eb="13">
      <t>ジコウ</t>
    </rPh>
    <rPh sb="14" eb="16">
      <t>ニュウリョク</t>
    </rPh>
    <phoneticPr fontId="1"/>
  </si>
  <si>
    <t>＜B＞</t>
    <phoneticPr fontId="1"/>
  </si>
  <si>
    <t>:</t>
    <phoneticPr fontId="1"/>
  </si>
  <si>
    <t xml:space="preserve"> 1．対象月をプルダウンより選択し、選択した月の月間事業収入を入力してください。</t>
    <rPh sb="3" eb="6">
      <t>タイショウツキ</t>
    </rPh>
    <rPh sb="14" eb="16">
      <t>センタク</t>
    </rPh>
    <rPh sb="18" eb="20">
      <t>センタク</t>
    </rPh>
    <rPh sb="22" eb="23">
      <t>ツキ</t>
    </rPh>
    <rPh sb="24" eb="26">
      <t>ゲッカン</t>
    </rPh>
    <rPh sb="26" eb="28">
      <t>ジギョウ</t>
    </rPh>
    <rPh sb="28" eb="30">
      <t>シュウニュウ</t>
    </rPh>
    <rPh sb="31" eb="33">
      <t>ニュウリョク</t>
    </rPh>
    <phoneticPr fontId="1"/>
  </si>
  <si>
    <t>プルダウンより以下のいずれかをお選びください。</t>
  </si>
  <si>
    <t>①2021年11月</t>
    <rPh sb="5" eb="6">
      <t>ネン</t>
    </rPh>
    <rPh sb="8" eb="9">
      <t>ガツ</t>
    </rPh>
    <phoneticPr fontId="1"/>
  </si>
  <si>
    <t>②2021年12月</t>
    <rPh sb="5" eb="6">
      <t>ネン</t>
    </rPh>
    <rPh sb="8" eb="9">
      <t>ガツ</t>
    </rPh>
    <phoneticPr fontId="1"/>
  </si>
  <si>
    <t>③2022年1月</t>
    <rPh sb="5" eb="6">
      <t>ネン</t>
    </rPh>
    <rPh sb="7" eb="8">
      <t>ガツ</t>
    </rPh>
    <phoneticPr fontId="1"/>
  </si>
  <si>
    <t>④2022年2月</t>
    <rPh sb="5" eb="6">
      <t>ネン</t>
    </rPh>
    <rPh sb="7" eb="8">
      <t>ガツ</t>
    </rPh>
    <phoneticPr fontId="1"/>
  </si>
  <si>
    <t>⑤2022年3月</t>
    <rPh sb="5" eb="6">
      <t>ネン</t>
    </rPh>
    <rPh sb="7" eb="8">
      <t>ガツ</t>
    </rPh>
    <phoneticPr fontId="1"/>
  </si>
  <si>
    <t xml:space="preserve"> 2．下記のいずれかの基準期間について、各月の月間事業収入を入力してください。</t>
    <rPh sb="3" eb="5">
      <t>カキ</t>
    </rPh>
    <rPh sb="11" eb="15">
      <t>キジュンキカン</t>
    </rPh>
    <rPh sb="20" eb="22">
      <t>カクゲツ</t>
    </rPh>
    <rPh sb="23" eb="25">
      <t>ゲッカン</t>
    </rPh>
    <rPh sb="25" eb="29">
      <t>ジギョウシュウニュウ</t>
    </rPh>
    <rPh sb="30" eb="32">
      <t>ニュウリョク</t>
    </rPh>
    <phoneticPr fontId="1"/>
  </si>
  <si>
    <t>2018年11月～2019年3月</t>
    <phoneticPr fontId="1"/>
  </si>
  <si>
    <t>2019年11月～2020年3月</t>
    <phoneticPr fontId="1"/>
  </si>
  <si>
    <t>2020年11月～2021年3月</t>
    <phoneticPr fontId="1"/>
  </si>
  <si>
    <t>※給付額の算定式</t>
  </si>
  <si>
    <t>S：給付額</t>
  </si>
  <si>
    <t>＜A1＞</t>
    <phoneticPr fontId="1"/>
  </si>
  <si>
    <t>基準期間11月の月間事業収入：</t>
    <rPh sb="0" eb="2">
      <t>キジュン</t>
    </rPh>
    <rPh sb="2" eb="4">
      <t>キカン</t>
    </rPh>
    <rPh sb="6" eb="7">
      <t>ガツ</t>
    </rPh>
    <rPh sb="8" eb="10">
      <t>ゲッカン</t>
    </rPh>
    <rPh sb="10" eb="12">
      <t>ジギョウ</t>
    </rPh>
    <rPh sb="12" eb="14">
      <t>シュウニュウ</t>
    </rPh>
    <phoneticPr fontId="1"/>
  </si>
  <si>
    <t>＜A2＞</t>
    <phoneticPr fontId="1"/>
  </si>
  <si>
    <t>基準期間12月の月間事業収入：</t>
    <rPh sb="0" eb="2">
      <t>キジュン</t>
    </rPh>
    <rPh sb="2" eb="4">
      <t>キカン</t>
    </rPh>
    <rPh sb="6" eb="7">
      <t>ガツ</t>
    </rPh>
    <rPh sb="8" eb="10">
      <t>ゲッカン</t>
    </rPh>
    <rPh sb="10" eb="12">
      <t>ジギョウ</t>
    </rPh>
    <rPh sb="12" eb="14">
      <t>シュウニュウ</t>
    </rPh>
    <phoneticPr fontId="1"/>
  </si>
  <si>
    <t>＜A3＞</t>
    <phoneticPr fontId="1"/>
  </si>
  <si>
    <t>基準期間1月の月間事業収入：</t>
    <rPh sb="0" eb="2">
      <t>キジュン</t>
    </rPh>
    <rPh sb="2" eb="4">
      <t>キカン</t>
    </rPh>
    <rPh sb="5" eb="6">
      <t>ガツ</t>
    </rPh>
    <rPh sb="7" eb="9">
      <t>ゲッカン</t>
    </rPh>
    <rPh sb="9" eb="11">
      <t>ジギョウ</t>
    </rPh>
    <rPh sb="11" eb="13">
      <t>シュウニュウ</t>
    </rPh>
    <phoneticPr fontId="1"/>
  </si>
  <si>
    <t>＜A4＞</t>
    <phoneticPr fontId="1"/>
  </si>
  <si>
    <t>基準期間2月の月間事業収入：</t>
    <rPh sb="0" eb="2">
      <t>キジュン</t>
    </rPh>
    <rPh sb="2" eb="4">
      <t>キカン</t>
    </rPh>
    <rPh sb="5" eb="6">
      <t>ガツ</t>
    </rPh>
    <rPh sb="7" eb="9">
      <t>ゲッカン</t>
    </rPh>
    <rPh sb="9" eb="11">
      <t>ジギョウ</t>
    </rPh>
    <rPh sb="11" eb="13">
      <t>シュウニュウ</t>
    </rPh>
    <phoneticPr fontId="1"/>
  </si>
  <si>
    <t>＜A5＞</t>
    <phoneticPr fontId="1"/>
  </si>
  <si>
    <t>【注意】</t>
    <rPh sb="1" eb="3">
      <t>チュウイ</t>
    </rPh>
    <phoneticPr fontId="1"/>
  </si>
  <si>
    <t>地方公共団体による支援施策により得た給付金、補助金、助成金等が含まれる年又は月については、その額を除いた金額を用います。</t>
    <phoneticPr fontId="1"/>
  </si>
  <si>
    <t>（控除すべき給付金等の例）</t>
  </si>
  <si>
    <t>持続化給付金や家賃支援給付金、一時支援金、月次支援金、 J-LODlive補助金、事業再構築補助金、</t>
    <phoneticPr fontId="1"/>
  </si>
  <si>
    <t>新型コロナウイルス感染症対策として地方公共団体による休業・営業時間短縮に伴い支払われる協力金などが挙げられます。</t>
    <phoneticPr fontId="1"/>
  </si>
  <si>
    <t>雇用調整助成金（新型コロナウイルス感染症に伴う特例）を含めた新型コロナウイルス感染症対策に関連する給付金・補助金や、</t>
    <phoneticPr fontId="1"/>
  </si>
  <si>
    <t>減少率</t>
    <rPh sb="0" eb="3">
      <t>ゲンショウリツ</t>
    </rPh>
    <phoneticPr fontId="1"/>
  </si>
  <si>
    <t>％</t>
    <phoneticPr fontId="1"/>
  </si>
  <si>
    <t>基準期間3月の月間事業収入：</t>
    <rPh sb="0" eb="2">
      <t>キジュン</t>
    </rPh>
    <rPh sb="2" eb="4">
      <t>キカン</t>
    </rPh>
    <rPh sb="5" eb="6">
      <t>ガツ</t>
    </rPh>
    <rPh sb="7" eb="9">
      <t>ゲッカン</t>
    </rPh>
    <rPh sb="9" eb="11">
      <t>ジギョウ</t>
    </rPh>
    <rPh sb="11" eb="13">
      <t>シュウニュウ</t>
    </rPh>
    <phoneticPr fontId="1"/>
  </si>
  <si>
    <t>事業収入減収率</t>
    <rPh sb="0" eb="7">
      <t>ジギョウシュウニュウゲンシュウリツ</t>
    </rPh>
    <phoneticPr fontId="1"/>
  </si>
  <si>
    <t>▲50%以上</t>
    <phoneticPr fontId="1"/>
  </si>
  <si>
    <t>▲30%以上50%未満</t>
    <phoneticPr fontId="1"/>
  </si>
  <si>
    <t>年間事業年収
1億円以下</t>
    <phoneticPr fontId="1"/>
  </si>
  <si>
    <t>年間事業年収
1億円超5億円以下</t>
    <phoneticPr fontId="1"/>
  </si>
  <si>
    <t>個人</t>
    <rPh sb="0" eb="2">
      <t>コジン</t>
    </rPh>
    <phoneticPr fontId="1"/>
  </si>
  <si>
    <t>法人</t>
    <rPh sb="0" eb="2">
      <t>ホウジン</t>
    </rPh>
    <phoneticPr fontId="1"/>
  </si>
  <si>
    <t>年間事業年収
5億円超</t>
    <phoneticPr fontId="1"/>
  </si>
  <si>
    <t>50万円</t>
    <phoneticPr fontId="1"/>
  </si>
  <si>
    <t>100万円</t>
    <rPh sb="3" eb="5">
      <t>マンエン</t>
    </rPh>
    <phoneticPr fontId="1"/>
  </si>
  <si>
    <t>150万円</t>
    <rPh sb="3" eb="5">
      <t>マンエン</t>
    </rPh>
    <phoneticPr fontId="1"/>
  </si>
  <si>
    <t>250万円</t>
    <rPh sb="3" eb="5">
      <t>マンエン</t>
    </rPh>
    <phoneticPr fontId="1"/>
  </si>
  <si>
    <t>30万円</t>
    <rPh sb="2" eb="4">
      <t>マンエン</t>
    </rPh>
    <phoneticPr fontId="1"/>
  </si>
  <si>
    <t>60万円</t>
    <rPh sb="2" eb="4">
      <t>マンエン</t>
    </rPh>
    <phoneticPr fontId="1"/>
  </si>
  <si>
    <t>90万円</t>
    <rPh sb="2" eb="4">
      <t>マンエン</t>
    </rPh>
    <phoneticPr fontId="1"/>
  </si>
  <si>
    <t>事業収入減少率</t>
    <rPh sb="0" eb="7">
      <t>ジギョウシュウニュウゲンショウリツ</t>
    </rPh>
    <phoneticPr fontId="1"/>
  </si>
  <si>
    <t>年間事業年収</t>
    <rPh sb="0" eb="6">
      <t>ネンカンジ</t>
    </rPh>
    <phoneticPr fontId="1"/>
  </si>
  <si>
    <t>減少率　</t>
    <rPh sb="0" eb="3">
      <t>ゲンショウリツ</t>
    </rPh>
    <phoneticPr fontId="1"/>
  </si>
  <si>
    <t>給付上限</t>
    <rPh sb="0" eb="4">
      <t>キュウフジョウゲン</t>
    </rPh>
    <phoneticPr fontId="1"/>
  </si>
  <si>
    <t>年間事業年収</t>
    <rPh sb="0" eb="6">
      <t>ネンカンジギョウネンシュウ</t>
    </rPh>
    <phoneticPr fontId="1"/>
  </si>
  <si>
    <t>年間事業収入</t>
    <rPh sb="0" eb="6">
      <t>ネンカンジギョウシュウニュウ</t>
    </rPh>
    <phoneticPr fontId="1"/>
  </si>
  <si>
    <t>給付上限額</t>
    <rPh sb="0" eb="4">
      <t>キュウフジョウゲン</t>
    </rPh>
    <rPh sb="4" eb="5">
      <t>ガク</t>
    </rPh>
    <phoneticPr fontId="1"/>
  </si>
  <si>
    <t>給付対象外</t>
    <rPh sb="0" eb="2">
      <t>キュウフ</t>
    </rPh>
    <rPh sb="2" eb="5">
      <t>タイショウガイ</t>
    </rPh>
    <phoneticPr fontId="1"/>
  </si>
  <si>
    <t>給付額（上限考慮後）</t>
    <rPh sb="0" eb="2">
      <t>キュウフ</t>
    </rPh>
    <rPh sb="2" eb="3">
      <t>ガク</t>
    </rPh>
    <rPh sb="4" eb="6">
      <t>ジョウゲン</t>
    </rPh>
    <rPh sb="6" eb="8">
      <t>コウリョ</t>
    </rPh>
    <rPh sb="8" eb="9">
      <t>ゴ</t>
    </rPh>
    <phoneticPr fontId="1"/>
  </si>
  <si>
    <t>給付額（理論値）</t>
    <rPh sb="0" eb="3">
      <t>キュウフガク</t>
    </rPh>
    <rPh sb="4" eb="7">
      <t>リロンチ</t>
    </rPh>
    <phoneticPr fontId="1"/>
  </si>
  <si>
    <t>※減少率が30％以上の場合、給付対象となります。</t>
    <phoneticPr fontId="1"/>
  </si>
  <si>
    <t xml:space="preserve"> 1．給付額を入力してください</t>
  </si>
  <si>
    <t>給付額（全額）：</t>
    <rPh sb="0" eb="2">
      <t>キュウフ</t>
    </rPh>
    <rPh sb="2" eb="3">
      <t>ガク</t>
    </rPh>
    <rPh sb="4" eb="6">
      <t>ゼンガク</t>
    </rPh>
    <phoneticPr fontId="1"/>
  </si>
  <si>
    <t>事業復活支援金事務局から振り込まれた給付額（全額）を入力してください。</t>
    <rPh sb="0" eb="2">
      <t>ジギョウ</t>
    </rPh>
    <rPh sb="2" eb="4">
      <t>フッカツ</t>
    </rPh>
    <rPh sb="4" eb="7">
      <t>シエンキン</t>
    </rPh>
    <rPh sb="7" eb="10">
      <t>ジムキョク</t>
    </rPh>
    <rPh sb="12" eb="13">
      <t>フ</t>
    </rPh>
    <rPh sb="14" eb="15">
      <t>コ</t>
    </rPh>
    <rPh sb="18" eb="21">
      <t>キュウフガク</t>
    </rPh>
    <rPh sb="22" eb="24">
      <t>ゼンガク</t>
    </rPh>
    <phoneticPr fontId="1"/>
  </si>
  <si>
    <t>※金額は、半角数字・円単位で入力してください。（100万円の場合の入力例：1,000,000）</t>
    <phoneticPr fontId="1"/>
  </si>
  <si>
    <t>＜A＞</t>
    <phoneticPr fontId="1"/>
  </si>
  <si>
    <t>●対象月中に、地方公共団体による休業や営業時間短縮の要請等（「時短要請等」）に応じており、</t>
    <phoneticPr fontId="1"/>
  </si>
  <si>
    <t>●給付額の計算や対象月の該当性判断に当たっては、事業収入に、新型コロナウイルス感染症対策として国又は</t>
    <phoneticPr fontId="1"/>
  </si>
  <si>
    <t>正しい給付想定額</t>
    <rPh sb="0" eb="1">
      <t>タダ</t>
    </rPh>
    <rPh sb="3" eb="5">
      <t>キュウフ</t>
    </rPh>
    <rPh sb="5" eb="7">
      <t>ソウテイ</t>
    </rPh>
    <rPh sb="7" eb="8">
      <t>ガク</t>
    </rPh>
    <phoneticPr fontId="1"/>
  </si>
  <si>
    <t>※1.の「給付額（全額）」から「正しい給付想定額」を引いた額（返還額）がマイナスの場合はエラーが表示されます</t>
    <phoneticPr fontId="1"/>
  </si>
  <si>
    <t>返還希望額</t>
    <rPh sb="0" eb="2">
      <t>ヘンカン</t>
    </rPh>
    <rPh sb="2" eb="4">
      <t>キボウ</t>
    </rPh>
    <rPh sb="4" eb="5">
      <t>ガク</t>
    </rPh>
    <phoneticPr fontId="1"/>
  </si>
  <si>
    <t>上記給付額から算定される返還希望額は以下の通りです</t>
    <rPh sb="0" eb="2">
      <t>ジョウキ</t>
    </rPh>
    <rPh sb="2" eb="5">
      <t>キュウフガク</t>
    </rPh>
    <rPh sb="7" eb="9">
      <t>サンテイ</t>
    </rPh>
    <rPh sb="12" eb="14">
      <t>ヘンカン</t>
    </rPh>
    <rPh sb="14" eb="16">
      <t>キボウ</t>
    </rPh>
    <rPh sb="16" eb="17">
      <t>ガク</t>
    </rPh>
    <rPh sb="18" eb="20">
      <t>イカ</t>
    </rPh>
    <rPh sb="21" eb="22">
      <t>トオ</t>
    </rPh>
    <phoneticPr fontId="1"/>
  </si>
  <si>
    <t>（ない方は、０円としてください）</t>
  </si>
  <si>
    <t>①個人</t>
    <rPh sb="1" eb="3">
      <t>コジン</t>
    </rPh>
    <phoneticPr fontId="1"/>
  </si>
  <si>
    <t>②法人</t>
    <rPh sb="1" eb="3">
      <t>ホウジン</t>
    </rPh>
    <phoneticPr fontId="1"/>
  </si>
  <si>
    <t xml:space="preserve"> 2．該当の申請区分を選択してください。</t>
    <rPh sb="3" eb="5">
      <t>ガイトウ</t>
    </rPh>
    <rPh sb="6" eb="8">
      <t>シンセイ</t>
    </rPh>
    <rPh sb="8" eb="10">
      <t>クブン</t>
    </rPh>
    <rPh sb="11" eb="13">
      <t>センタク</t>
    </rPh>
    <phoneticPr fontId="1"/>
  </si>
  <si>
    <r>
      <t>給付上限額は、個人は事業収入の「減少率」、</t>
    </r>
    <r>
      <rPr>
        <b/>
        <sz val="12"/>
        <color rgb="FFFF0000"/>
        <rFont val="メイリオ"/>
        <family val="3"/>
        <charset val="128"/>
      </rPr>
      <t>（※）</t>
    </r>
    <r>
      <rPr>
        <sz val="12"/>
        <color theme="1"/>
        <rFont val="メイリオ"/>
        <family val="3"/>
        <charset val="128"/>
      </rPr>
      <t>法人は事業収入の「減少率」と基準期間の対象月同月を含む事業年度の「年間事業収入」により決まります。</t>
    </r>
    <rPh sb="7" eb="9">
      <t>コジン</t>
    </rPh>
    <rPh sb="24" eb="26">
      <t>ホウジン</t>
    </rPh>
    <phoneticPr fontId="1"/>
  </si>
  <si>
    <t>対象月の月間事業収入：</t>
    <phoneticPr fontId="1"/>
  </si>
  <si>
    <t>2021年開業月から10月までの月平均の事業収入※：</t>
    <phoneticPr fontId="1"/>
  </si>
  <si>
    <r>
      <rPr>
        <sz val="14"/>
        <color rgb="FFF658EB"/>
        <rFont val="メイリオ"/>
        <family val="3"/>
        <charset val="128"/>
      </rPr>
      <t xml:space="preserve"> </t>
    </r>
    <r>
      <rPr>
        <b/>
        <sz val="14"/>
        <color rgb="FFF658EB"/>
        <rFont val="メイリオ"/>
        <family val="3"/>
        <charset val="128"/>
      </rPr>
      <t>本シミュレーションシートについて</t>
    </r>
    <r>
      <rPr>
        <sz val="14"/>
        <color theme="1"/>
        <rFont val="メイリオ"/>
        <family val="3"/>
        <charset val="128"/>
      </rPr>
      <t xml:space="preserve">
本シートは給付額及び返還額を算定するためのシミュレーションシートです。
認識確認書の給付額算定の際には本シートをご活用ください。</t>
    </r>
    <rPh sb="23" eb="25">
      <t>キュウフ</t>
    </rPh>
    <rPh sb="26" eb="27">
      <t>オヨ</t>
    </rPh>
    <rPh sb="28" eb="31">
      <t>ヘンカンガク</t>
    </rPh>
    <rPh sb="54" eb="56">
      <t>ニンシキ</t>
    </rPh>
    <rPh sb="56" eb="59">
      <t>カクニンショ</t>
    </rPh>
    <rPh sb="60" eb="63">
      <t>キュウフガク</t>
    </rPh>
    <rPh sb="63" eb="65">
      <t>サンテイ</t>
    </rPh>
    <rPh sb="66" eb="67">
      <t>サイ</t>
    </rPh>
    <phoneticPr fontId="1"/>
  </si>
  <si>
    <t>※白色申告等の場合、Aは「2021年の月平均の個人事業収入」を入力してください。</t>
    <rPh sb="31" eb="33">
      <t>ニュウリョク</t>
    </rPh>
    <phoneticPr fontId="1"/>
  </si>
  <si>
    <t>法人・個人</t>
    <rPh sb="0" eb="2">
      <t>ホウジン</t>
    </rPh>
    <rPh sb="3" eb="5">
      <t>コジン</t>
    </rPh>
    <phoneticPr fontId="1"/>
  </si>
  <si>
    <t>法人＝2、個人＝1</t>
    <rPh sb="0" eb="2">
      <t>ホウジン</t>
    </rPh>
    <rPh sb="5" eb="7">
      <t>コジン</t>
    </rPh>
    <phoneticPr fontId="1"/>
  </si>
  <si>
    <t>対象月の月間事業収入</t>
    <rPh sb="0" eb="2">
      <t>タイショウ</t>
    </rPh>
    <rPh sb="2" eb="3">
      <t>ツキ</t>
    </rPh>
    <rPh sb="4" eb="6">
      <t>ゲッカン</t>
    </rPh>
    <rPh sb="6" eb="8">
      <t>ジギョウ</t>
    </rPh>
    <rPh sb="8" eb="10">
      <t>シュウニュウ</t>
    </rPh>
    <phoneticPr fontId="1"/>
  </si>
  <si>
    <t>=　2021年開業月から10月までの月平均の事業収入*5 - 対象月の月間事業収入 * 5</t>
    <phoneticPr fontId="1"/>
  </si>
  <si>
    <t>2021年開業月から10月までの月平均の事業収入</t>
    <rPh sb="4" eb="5">
      <t>ネン</t>
    </rPh>
    <rPh sb="5" eb="7">
      <t>カイギョウ</t>
    </rPh>
    <rPh sb="7" eb="8">
      <t>ガツ</t>
    </rPh>
    <rPh sb="12" eb="13">
      <t>ガツ</t>
    </rPh>
    <rPh sb="16" eb="19">
      <t>ツキヘイキン</t>
    </rPh>
    <rPh sb="20" eb="22">
      <t>ジギョウ</t>
    </rPh>
    <rPh sb="22" eb="24">
      <t>シュウニュウ</t>
    </rPh>
    <phoneticPr fontId="1"/>
  </si>
  <si>
    <t>→K列のKEY</t>
    <phoneticPr fontId="1"/>
  </si>
  <si>
    <t>※協力金があるときは加算した値</t>
    <rPh sb="1" eb="4">
      <t>キョウリョクキン</t>
    </rPh>
    <rPh sb="10" eb="12">
      <t>カサン</t>
    </rPh>
    <rPh sb="14" eb="15">
      <t>アタイ</t>
    </rPh>
    <phoneticPr fontId="1"/>
  </si>
  <si>
    <t>法人の場合、G列の値を比較（1:1億超、2:5億超）　個人の場合０</t>
    <rPh sb="0" eb="2">
      <t>ホウジン</t>
    </rPh>
    <rPh sb="3" eb="5">
      <t>バアイ</t>
    </rPh>
    <rPh sb="7" eb="8">
      <t>レツ</t>
    </rPh>
    <rPh sb="9" eb="10">
      <t>アタイ</t>
    </rPh>
    <rPh sb="11" eb="13">
      <t>ヒカク</t>
    </rPh>
    <rPh sb="17" eb="18">
      <t>オク</t>
    </rPh>
    <rPh sb="18" eb="19">
      <t>コ</t>
    </rPh>
    <rPh sb="23" eb="25">
      <t>オクコ</t>
    </rPh>
    <rPh sb="27" eb="29">
      <t>コジン</t>
    </rPh>
    <rPh sb="30" eb="32">
      <t>バアイ</t>
    </rPh>
    <phoneticPr fontId="1"/>
  </si>
  <si>
    <t>F列の値を比較（1:30％超、2:50％超）</t>
    <rPh sb="1" eb="2">
      <t>レツ</t>
    </rPh>
    <rPh sb="3" eb="4">
      <t>アタイ</t>
    </rPh>
    <rPh sb="5" eb="7">
      <t>ヒカク</t>
    </rPh>
    <rPh sb="13" eb="14">
      <t>コ</t>
    </rPh>
    <rPh sb="20" eb="21">
      <t>チョウ</t>
    </rPh>
    <phoneticPr fontId="1"/>
  </si>
  <si>
    <t>（法人のみ）2021年設立月から10月までの月平均の法人事業収入
×12か月</t>
    <rPh sb="1" eb="3">
      <t>ホウジン</t>
    </rPh>
    <rPh sb="10" eb="11">
      <t>ネン</t>
    </rPh>
    <rPh sb="11" eb="13">
      <t>セツリツ</t>
    </rPh>
    <rPh sb="13" eb="14">
      <t>ガツ</t>
    </rPh>
    <rPh sb="18" eb="19">
      <t>ガツ</t>
    </rPh>
    <rPh sb="22" eb="25">
      <t>ツキヘイキン</t>
    </rPh>
    <rPh sb="26" eb="28">
      <t>ホウジン</t>
    </rPh>
    <rPh sb="28" eb="30">
      <t>ジギョウ</t>
    </rPh>
    <rPh sb="30" eb="32">
      <t>シュウニュウ</t>
    </rPh>
    <rPh sb="37" eb="38">
      <t>ゲツ</t>
    </rPh>
    <phoneticPr fontId="1"/>
  </si>
  <si>
    <t>＝１　−　対象月の月間事業収入　÷　2021年開業月から10月までの月平均の事業収入</t>
    <phoneticPr fontId="1"/>
  </si>
  <si>
    <t>KEY</t>
    <phoneticPr fontId="1"/>
  </si>
  <si>
    <r>
      <t>時短要請等に応じて受給した協力金等の金額</t>
    </r>
    <r>
      <rPr>
        <sz val="16"/>
        <color rgb="FFFF0000"/>
        <rFont val="メイリオ"/>
        <family val="3"/>
        <charset val="128"/>
      </rPr>
      <t>【注意】</t>
    </r>
    <r>
      <rPr>
        <sz val="16"/>
        <color theme="5"/>
        <rFont val="メイリオ"/>
        <family val="3"/>
        <charset val="128"/>
      </rPr>
      <t>：</t>
    </r>
    <rPh sb="0" eb="4">
      <t>ジタンヨウセイ</t>
    </rPh>
    <rPh sb="4" eb="5">
      <t>ナド</t>
    </rPh>
    <rPh sb="6" eb="7">
      <t>オウ</t>
    </rPh>
    <rPh sb="9" eb="11">
      <t>ジュキュウ</t>
    </rPh>
    <rPh sb="13" eb="16">
      <t>キョウリョクキン</t>
    </rPh>
    <rPh sb="16" eb="17">
      <t>ナド</t>
    </rPh>
    <rPh sb="18" eb="20">
      <t>キンガク</t>
    </rPh>
    <phoneticPr fontId="1"/>
  </si>
  <si>
    <r>
      <t>（法人のみ）2021年設立月から10月までの月平均の法人事業収入</t>
    </r>
    <r>
      <rPr>
        <b/>
        <sz val="14"/>
        <color rgb="FFFF0000"/>
        <rFont val="メイリオ"/>
        <family val="3"/>
        <charset val="128"/>
      </rPr>
      <t>（※）</t>
    </r>
    <r>
      <rPr>
        <sz val="14"/>
        <rFont val="メイリオ"/>
        <family val="3"/>
        <charset val="128"/>
      </rPr>
      <t>：</t>
    </r>
    <phoneticPr fontId="1"/>
  </si>
  <si>
    <t>A12でマイナス判定する前の減少率</t>
    <rPh sb="8" eb="10">
      <t>ハンテイ</t>
    </rPh>
    <rPh sb="12" eb="13">
      <t>マエ</t>
    </rPh>
    <rPh sb="14" eb="17">
      <t>ゲンショウリツ</t>
    </rPh>
    <phoneticPr fontId="1"/>
  </si>
  <si>
    <t>＜B＞：対象月の月間事業収入</t>
    <phoneticPr fontId="1"/>
  </si>
  <si>
    <r>
      <t>協力金等（※１）を受給する場合は、</t>
    </r>
    <r>
      <rPr>
        <b/>
        <u/>
        <sz val="14"/>
        <color theme="5"/>
        <rFont val="メイリオ"/>
        <family val="3"/>
        <charset val="128"/>
      </rPr>
      <t>その受給額を「時短要請等に応じて受給した協力金等の金額」にご記載ください。</t>
    </r>
    <rPh sb="19" eb="22">
      <t>ジュキュウガク</t>
    </rPh>
    <rPh sb="24" eb="29">
      <t>ジタンヨウセイトウ</t>
    </rPh>
    <rPh sb="30" eb="31">
      <t>オウ</t>
    </rPh>
    <rPh sb="33" eb="35">
      <t>ジュキュウ</t>
    </rPh>
    <rPh sb="37" eb="40">
      <t>キョウリョクキン</t>
    </rPh>
    <rPh sb="40" eb="41">
      <t>トウ</t>
    </rPh>
    <rPh sb="42" eb="44">
      <t>キンガク</t>
    </rPh>
    <rPh sb="47" eb="49">
      <t>キサイ</t>
    </rPh>
    <phoneticPr fontId="1"/>
  </si>
  <si>
    <t>詳細は下表及び経済産業省のHPに掲載の申請要領をご覧ください。返還を希望される場合には、申請要領も参照いただいた上で0120-002-678までお申し出ください。</t>
    <rPh sb="5" eb="6">
      <t>オヨ</t>
    </rPh>
    <rPh sb="7" eb="12">
      <t>ケイザイサンギョウショウ</t>
    </rPh>
    <rPh sb="16" eb="18">
      <t>ケイサイ</t>
    </rPh>
    <rPh sb="19" eb="23">
      <t>シンセイヨウリョウ</t>
    </rPh>
    <rPh sb="31" eb="33">
      <t>ヘンカン</t>
    </rPh>
    <rPh sb="34" eb="36">
      <t>キボウ</t>
    </rPh>
    <rPh sb="39" eb="41">
      <t>バアイ</t>
    </rPh>
    <rPh sb="44" eb="48">
      <t>シンセイヨウリョウ</t>
    </rPh>
    <rPh sb="49" eb="51">
      <t>サンショウ</t>
    </rPh>
    <rPh sb="56" eb="57">
      <t>ウエ</t>
    </rPh>
    <rPh sb="73" eb="74">
      <t>モウ</t>
    </rPh>
    <rPh sb="75" eb="76">
      <t>デ</t>
    </rPh>
    <phoneticPr fontId="1"/>
  </si>
  <si>
    <t xml:space="preserve"> 3．＜A＞、＜B＞の各項目を入力してください。</t>
    <rPh sb="11" eb="14">
      <t>カクコウモク</t>
    </rPh>
    <phoneticPr fontId="1"/>
  </si>
  <si>
    <t>S　＝　＜A＞　×　5　－　＜B＞　×　5</t>
    <phoneticPr fontId="1"/>
  </si>
  <si>
    <t>＜A＞：2021年開業月から10月までの月平均の事業収入</t>
    <phoneticPr fontId="1"/>
  </si>
  <si>
    <t>※１　時短要請等に応じた者に対して支出する金銭をいい、新型コロナウイルス感染症対応地方創生臨時交付金のうち協力要請推進枠交付金が充てられるもの</t>
    <phoneticPr fontId="1"/>
  </si>
  <si>
    <t>事業復活支援金　返還希望額算定シミュレーション【2021年開業特例】</t>
    <rPh sb="0" eb="4">
      <t>ジギョウフッカツ</t>
    </rPh>
    <rPh sb="4" eb="7">
      <t>シエンキン</t>
    </rPh>
    <rPh sb="8" eb="10">
      <t>ヘンカン</t>
    </rPh>
    <rPh sb="10" eb="12">
      <t>キボウ</t>
    </rPh>
    <rPh sb="12" eb="13">
      <t>ガク</t>
    </rPh>
    <rPh sb="13" eb="15">
      <t>サンテイ</t>
    </rPh>
    <rPh sb="28" eb="29">
      <t>ネン</t>
    </rPh>
    <rPh sb="29" eb="31">
      <t>カイギョウ</t>
    </rPh>
    <rPh sb="31" eb="33">
      <t>トクレイ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</si>
</sst>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55" x14ac:knownFonts="1">
    <font>
      <sz val="12"/>
      <color theme="1"/>
      <name val="游ゴシック"/>
      <family val="2"/>
      <charset val="128"/>
      <scheme val="minor"/>
    </font>
    <font>
      <sz val="6"/>
      <name val="游ゴシック"/>
      <family val="2"/>
      <charset val="128"/>
      <scheme val="minor"/>
    </font>
    <font>
      <sz val="20"/>
      <color theme="1"/>
      <name val="メイリオ"/>
      <family val="3"/>
      <charset val="128"/>
    </font>
    <font>
      <sz val="6"/>
      <name val="游ゴシック"/>
      <family val="3"/>
      <charset val="128"/>
    </font>
    <font>
      <sz val="10"/>
      <color theme="1"/>
      <name val="メイリオ"/>
      <family val="3"/>
      <charset val="128"/>
    </font>
    <font>
      <sz val="22"/>
      <color theme="1"/>
      <name val="メイリオ"/>
      <family val="3"/>
      <charset val="128"/>
    </font>
    <font>
      <sz val="12"/>
      <color theme="1"/>
      <name val="メイリオ"/>
      <family val="3"/>
      <charset val="128"/>
    </font>
    <font>
      <sz val="14"/>
      <color theme="1"/>
      <name val="メイリオ"/>
      <family val="3"/>
      <charset val="128"/>
    </font>
    <font>
      <b/>
      <sz val="20"/>
      <color theme="1"/>
      <name val="メイリオ"/>
      <family val="3"/>
      <charset val="128"/>
    </font>
    <font>
      <sz val="16"/>
      <color theme="1"/>
      <name val="メイリオ"/>
      <family val="3"/>
      <charset val="128"/>
    </font>
    <font>
      <b/>
      <sz val="16"/>
      <color rgb="FF008080"/>
      <name val="メイリオ"/>
      <family val="3"/>
      <charset val="128"/>
    </font>
    <font>
      <b/>
      <sz val="12"/>
      <color rgb="FF008080"/>
      <name val="メイリオ"/>
      <family val="3"/>
      <charset val="128"/>
    </font>
    <font>
      <b/>
      <sz val="16"/>
      <color rgb="FFFF0000"/>
      <name val="メイリオ"/>
      <family val="3"/>
      <charset val="128"/>
    </font>
    <font>
      <sz val="12"/>
      <color rgb="FFFF0000"/>
      <name val="メイリオ"/>
      <family val="3"/>
      <charset val="128"/>
    </font>
    <font>
      <b/>
      <sz val="20"/>
      <color rgb="FF008080"/>
      <name val="メイリオ"/>
      <family val="3"/>
      <charset val="128"/>
    </font>
    <font>
      <sz val="16"/>
      <name val="メイリオ"/>
      <family val="3"/>
      <charset val="128"/>
    </font>
    <font>
      <sz val="12"/>
      <name val="メイリオ"/>
      <family val="3"/>
      <charset val="128"/>
    </font>
    <font>
      <b/>
      <sz val="18"/>
      <color rgb="FF008080"/>
      <name val="メイリオ"/>
      <family val="3"/>
      <charset val="128"/>
    </font>
    <font>
      <sz val="18"/>
      <color theme="1"/>
      <name val="メイリオ"/>
      <family val="3"/>
      <charset val="128"/>
    </font>
    <font>
      <b/>
      <sz val="22"/>
      <color rgb="FF008080"/>
      <name val="メイリオ"/>
      <family val="3"/>
      <charset val="128"/>
    </font>
    <font>
      <b/>
      <sz val="26"/>
      <color rgb="FF008080"/>
      <name val="メイリオ"/>
      <family val="3"/>
      <charset val="128"/>
    </font>
    <font>
      <sz val="14"/>
      <name val="メイリオ"/>
      <family val="3"/>
      <charset val="128"/>
    </font>
    <font>
      <sz val="16"/>
      <color theme="1"/>
      <name val="游ゴシック"/>
      <family val="2"/>
      <charset val="128"/>
      <scheme val="minor"/>
    </font>
    <font>
      <sz val="8"/>
      <color rgb="FF010101"/>
      <name val="メイリオ"/>
      <family val="3"/>
      <charset val="128"/>
    </font>
    <font>
      <b/>
      <sz val="12"/>
      <color theme="1"/>
      <name val="游ゴシック"/>
      <family val="3"/>
      <charset val="128"/>
      <scheme val="minor"/>
    </font>
    <font>
      <sz val="16"/>
      <color rgb="FFFF0000"/>
      <name val="メイリオ"/>
      <family val="3"/>
      <charset val="128"/>
    </font>
    <font>
      <b/>
      <sz val="20"/>
      <color theme="5"/>
      <name val="メイリオ"/>
      <family val="3"/>
      <charset val="128"/>
    </font>
    <font>
      <b/>
      <sz val="26"/>
      <color theme="5"/>
      <name val="メイリオ"/>
      <family val="3"/>
      <charset val="128"/>
    </font>
    <font>
      <b/>
      <sz val="22"/>
      <color theme="5"/>
      <name val="メイリオ"/>
      <family val="3"/>
      <charset val="128"/>
    </font>
    <font>
      <u/>
      <sz val="12"/>
      <color theme="1"/>
      <name val="メイリオ"/>
      <family val="3"/>
      <charset val="128"/>
    </font>
    <font>
      <b/>
      <u/>
      <sz val="14"/>
      <color theme="5"/>
      <name val="メイリオ"/>
      <family val="3"/>
      <charset val="128"/>
    </font>
    <font>
      <b/>
      <u/>
      <sz val="12"/>
      <color theme="5"/>
      <name val="メイリオ"/>
      <family val="3"/>
      <charset val="128"/>
    </font>
    <font>
      <sz val="14"/>
      <color rgb="FFFF0000"/>
      <name val="メイリオ"/>
      <family val="3"/>
      <charset val="128"/>
    </font>
    <font>
      <b/>
      <sz val="20"/>
      <color rgb="FF0070C0"/>
      <name val="メイリオ"/>
      <family val="3"/>
      <charset val="128"/>
    </font>
    <font>
      <sz val="12"/>
      <color rgb="FF0070C0"/>
      <name val="メイリオ"/>
      <family val="3"/>
      <charset val="128"/>
    </font>
    <font>
      <sz val="10"/>
      <color rgb="FF0070C0"/>
      <name val="メイリオ"/>
      <family val="3"/>
      <charset val="128"/>
    </font>
    <font>
      <sz val="13"/>
      <color theme="1"/>
      <name val="メイリオ"/>
      <family val="3"/>
      <charset val="128"/>
    </font>
    <font>
      <sz val="11"/>
      <name val="メイリオ"/>
      <family val="3"/>
      <charset val="128"/>
    </font>
    <font>
      <sz val="16"/>
      <color theme="5"/>
      <name val="メイリオ"/>
      <family val="3"/>
      <charset val="128"/>
    </font>
    <font>
      <sz val="14"/>
      <color theme="5"/>
      <name val="メイリオ"/>
      <family val="3"/>
      <charset val="128"/>
    </font>
    <font>
      <b/>
      <sz val="12"/>
      <color rgb="FFFF0000"/>
      <name val="メイリオ"/>
      <family val="3"/>
      <charset val="128"/>
    </font>
    <font>
      <b/>
      <sz val="18"/>
      <color rgb="FF7030A0"/>
      <name val="メイリオ"/>
      <family val="3"/>
      <charset val="128"/>
    </font>
    <font>
      <sz val="18"/>
      <color rgb="FF7030A0"/>
      <name val="メイリオ"/>
      <family val="3"/>
      <charset val="128"/>
    </font>
    <font>
      <sz val="16"/>
      <color rgb="FF7030A0"/>
      <name val="メイリオ"/>
      <family val="3"/>
      <charset val="128"/>
    </font>
    <font>
      <b/>
      <sz val="14"/>
      <color rgb="FFFF0000"/>
      <name val="メイリオ"/>
      <family val="3"/>
      <charset val="128"/>
    </font>
    <font>
      <sz val="14"/>
      <color rgb="FFF658EB"/>
      <name val="メイリオ"/>
      <family val="3"/>
      <charset val="128"/>
    </font>
    <font>
      <b/>
      <sz val="14"/>
      <color rgb="FFF658EB"/>
      <name val="メイリオ"/>
      <family val="3"/>
      <charset val="128"/>
    </font>
    <font>
      <sz val="20"/>
      <color rgb="FFF658EB"/>
      <name val="メイリオ"/>
      <family val="3"/>
      <charset val="128"/>
    </font>
    <font>
      <b/>
      <sz val="26"/>
      <color rgb="FFF658EB"/>
      <name val="メイリオ"/>
      <family val="3"/>
      <charset val="128"/>
    </font>
    <font>
      <b/>
      <sz val="22"/>
      <color rgb="FFF658EB"/>
      <name val="メイリオ"/>
      <family val="3"/>
      <charset val="128"/>
    </font>
    <font>
      <b/>
      <sz val="20"/>
      <color rgb="FFF658EB"/>
      <name val="メイリオ"/>
      <family val="3"/>
      <charset val="128"/>
    </font>
    <font>
      <b/>
      <sz val="18"/>
      <color rgb="FFF658EB"/>
      <name val="メイリオ"/>
      <family val="3"/>
      <charset val="128"/>
    </font>
    <font>
      <sz val="10"/>
      <color rgb="FFF658EB"/>
      <name val="メイリオ"/>
      <family val="3"/>
      <charset val="128"/>
    </font>
    <font>
      <sz val="12"/>
      <color rgb="FFF658EB"/>
      <name val="メイリオ"/>
      <family val="3"/>
      <charset val="128"/>
    </font>
    <font>
      <sz val="11"/>
      <color theme="1"/>
      <name val="游ゴシック"/>
      <family val="2"/>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DBF3F0"/>
        <bgColor indexed="64"/>
      </patternFill>
    </fill>
  </fills>
  <borders count="36">
    <border>
      <left/>
      <right/>
      <top/>
      <bottom/>
      <diagonal/>
    </border>
    <border>
      <left style="thick">
        <color rgb="FF008080"/>
      </left>
      <right/>
      <top/>
      <bottom/>
      <diagonal/>
    </border>
    <border>
      <left style="medium">
        <color rgb="FF008080"/>
      </left>
      <right/>
      <top style="medium">
        <color rgb="FF008080"/>
      </top>
      <bottom style="medium">
        <color rgb="FF008080"/>
      </bottom>
      <diagonal/>
    </border>
    <border>
      <left/>
      <right/>
      <top style="medium">
        <color rgb="FF008080"/>
      </top>
      <bottom style="medium">
        <color rgb="FF008080"/>
      </bottom>
      <diagonal/>
    </border>
    <border>
      <left/>
      <right style="medium">
        <color rgb="FF008080"/>
      </right>
      <top style="medium">
        <color rgb="FF008080"/>
      </top>
      <bottom style="medium">
        <color rgb="FF008080"/>
      </bottom>
      <diagonal/>
    </border>
    <border>
      <left style="medium">
        <color theme="5"/>
      </left>
      <right/>
      <top style="medium">
        <color theme="5"/>
      </top>
      <bottom/>
      <diagonal/>
    </border>
    <border>
      <left/>
      <right/>
      <top style="medium">
        <color theme="5"/>
      </top>
      <bottom/>
      <diagonal/>
    </border>
    <border>
      <left/>
      <right style="medium">
        <color theme="5"/>
      </right>
      <top style="medium">
        <color theme="5"/>
      </top>
      <bottom/>
      <diagonal/>
    </border>
    <border>
      <left style="medium">
        <color theme="5"/>
      </left>
      <right/>
      <top/>
      <bottom/>
      <diagonal/>
    </border>
    <border>
      <left/>
      <right style="medium">
        <color theme="5"/>
      </right>
      <top/>
      <bottom/>
      <diagonal/>
    </border>
    <border>
      <left style="medium">
        <color theme="5"/>
      </left>
      <right/>
      <top/>
      <bottom style="medium">
        <color theme="5"/>
      </bottom>
      <diagonal/>
    </border>
    <border>
      <left/>
      <right/>
      <top/>
      <bottom style="medium">
        <color theme="5"/>
      </bottom>
      <diagonal/>
    </border>
    <border>
      <left/>
      <right style="medium">
        <color theme="5"/>
      </right>
      <top/>
      <bottom style="medium">
        <color theme="5"/>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rgb="FFF658EB"/>
      </left>
      <right/>
      <top style="medium">
        <color rgb="FFF658EB"/>
      </top>
      <bottom/>
      <diagonal/>
    </border>
    <border>
      <left/>
      <right/>
      <top style="medium">
        <color rgb="FFF658EB"/>
      </top>
      <bottom/>
      <diagonal/>
    </border>
    <border>
      <left/>
      <right style="medium">
        <color rgb="FFF658EB"/>
      </right>
      <top style="medium">
        <color rgb="FFF658EB"/>
      </top>
      <bottom/>
      <diagonal/>
    </border>
    <border>
      <left style="medium">
        <color rgb="FFF658EB"/>
      </left>
      <right/>
      <top/>
      <bottom/>
      <diagonal/>
    </border>
    <border>
      <left/>
      <right style="medium">
        <color rgb="FFF658EB"/>
      </right>
      <top/>
      <bottom/>
      <diagonal/>
    </border>
    <border>
      <left style="medium">
        <color rgb="FFF658EB"/>
      </left>
      <right/>
      <top/>
      <bottom style="medium">
        <color rgb="FFF658EB"/>
      </bottom>
      <diagonal/>
    </border>
    <border>
      <left/>
      <right/>
      <top/>
      <bottom style="medium">
        <color rgb="FFF658EB"/>
      </bottom>
      <diagonal/>
    </border>
    <border>
      <left/>
      <right style="medium">
        <color rgb="FFF658EB"/>
      </right>
      <top/>
      <bottom style="medium">
        <color rgb="FFF658EB"/>
      </bottom>
      <diagonal/>
    </border>
    <border>
      <left style="medium">
        <color rgb="FFF658EB"/>
      </left>
      <right/>
      <top style="medium">
        <color rgb="FFF658EB"/>
      </top>
      <bottom style="medium">
        <color rgb="FFF658EB"/>
      </bottom>
      <diagonal/>
    </border>
    <border>
      <left/>
      <right/>
      <top style="medium">
        <color rgb="FFF658EB"/>
      </top>
      <bottom style="medium">
        <color rgb="FFF658EB"/>
      </bottom>
      <diagonal/>
    </border>
    <border>
      <left/>
      <right style="medium">
        <color rgb="FFF658EB"/>
      </right>
      <top style="medium">
        <color rgb="FFF658EB"/>
      </top>
      <bottom style="medium">
        <color rgb="FFF658EB"/>
      </bottom>
      <diagonal/>
    </border>
    <border>
      <left style="thick">
        <color rgb="FFF658EB"/>
      </left>
      <right/>
      <top/>
      <bottom/>
      <diagonal/>
    </border>
  </borders>
  <cellStyleXfs count="2">
    <xf numFmtId="0" fontId="0" fillId="0" borderId="0">
      <alignment vertical="center"/>
    </xf>
    <xf numFmtId="0" fontId="54" fillId="0" borderId="0"/>
  </cellStyleXfs>
  <cellXfs count="138">
    <xf numFmtId="0" fontId="0" fillId="0" borderId="0" xfId="0">
      <alignment vertical="center"/>
    </xf>
    <xf numFmtId="0" fontId="2" fillId="2" borderId="0" xfId="0" applyFont="1" applyFill="1">
      <alignment vertical="center"/>
    </xf>
    <xf numFmtId="0" fontId="5" fillId="2" borderId="0" xfId="0" applyFont="1" applyFill="1">
      <alignment vertical="center"/>
    </xf>
    <xf numFmtId="0" fontId="4" fillId="2" borderId="0" xfId="0" applyFont="1" applyFill="1">
      <alignment vertical="center"/>
    </xf>
    <xf numFmtId="0" fontId="7" fillId="2" borderId="0" xfId="0" applyFont="1" applyFill="1">
      <alignment vertical="center"/>
    </xf>
    <xf numFmtId="0" fontId="8" fillId="2" borderId="0" xfId="0" applyFont="1" applyFill="1">
      <alignment vertical="center"/>
    </xf>
    <xf numFmtId="0" fontId="9" fillId="2" borderId="0" xfId="0" applyFont="1" applyFill="1">
      <alignment vertical="center"/>
    </xf>
    <xf numFmtId="0" fontId="8" fillId="2" borderId="1" xfId="0" applyFont="1" applyFill="1" applyBorder="1" applyAlignment="1">
      <alignment horizontal="left" vertical="center"/>
    </xf>
    <xf numFmtId="0" fontId="10" fillId="2" borderId="0" xfId="0" applyFont="1" applyFill="1">
      <alignment vertical="center"/>
    </xf>
    <xf numFmtId="0" fontId="11" fillId="2" borderId="0" xfId="0" applyFont="1" applyFill="1">
      <alignment vertical="center"/>
    </xf>
    <xf numFmtId="0" fontId="12" fillId="2" borderId="0" xfId="0" applyFont="1" applyFill="1">
      <alignment vertical="center"/>
    </xf>
    <xf numFmtId="0" fontId="13" fillId="2" borderId="0" xfId="0" applyFont="1" applyFill="1">
      <alignment vertical="center"/>
    </xf>
    <xf numFmtId="0" fontId="15" fillId="2" borderId="0" xfId="0" applyFont="1" applyFill="1">
      <alignment vertical="center"/>
    </xf>
    <xf numFmtId="0" fontId="16" fillId="2" borderId="0" xfId="0" applyFont="1" applyFill="1">
      <alignment vertical="center"/>
    </xf>
    <xf numFmtId="0" fontId="17" fillId="2" borderId="0" xfId="0" applyFont="1" applyFill="1">
      <alignment vertical="center"/>
    </xf>
    <xf numFmtId="0" fontId="18" fillId="2" borderId="0" xfId="0" applyFont="1" applyFill="1">
      <alignment vertical="center"/>
    </xf>
    <xf numFmtId="0" fontId="14" fillId="2" borderId="0" xfId="0" applyFont="1" applyFill="1" applyAlignment="1">
      <alignment horizontal="left" vertical="center"/>
    </xf>
    <xf numFmtId="3" fontId="19" fillId="2" borderId="0" xfId="0" applyNumberFormat="1" applyFont="1" applyFill="1" applyAlignment="1">
      <alignment horizontal="right" vertical="center"/>
    </xf>
    <xf numFmtId="0" fontId="15" fillId="2" borderId="0" xfId="0" applyFont="1" applyFill="1" applyAlignment="1">
      <alignment horizontal="left" vertical="center"/>
    </xf>
    <xf numFmtId="0" fontId="14" fillId="2" borderId="0" xfId="0" applyFont="1" applyFill="1" applyAlignment="1">
      <alignment horizontal="center" vertical="center"/>
    </xf>
    <xf numFmtId="0" fontId="20" fillId="2" borderId="0" xfId="0" applyFont="1" applyFill="1" applyAlignment="1">
      <alignment horizontal="center" vertical="center"/>
    </xf>
    <xf numFmtId="0" fontId="14" fillId="2" borderId="0" xfId="0" applyFont="1" applyFill="1" applyAlignment="1">
      <alignment horizontal="right" vertical="center"/>
    </xf>
    <xf numFmtId="0" fontId="6" fillId="2" borderId="0" xfId="0" applyFont="1" applyFill="1">
      <alignment vertical="center"/>
    </xf>
    <xf numFmtId="0" fontId="8" fillId="2" borderId="0" xfId="0" applyFont="1" applyFill="1" applyAlignment="1">
      <alignment horizontal="left" vertical="center"/>
    </xf>
    <xf numFmtId="0" fontId="4" fillId="2" borderId="5" xfId="0" applyFont="1" applyFill="1" applyBorder="1">
      <alignment vertical="center"/>
    </xf>
    <xf numFmtId="0" fontId="6" fillId="2" borderId="6" xfId="0" applyFont="1" applyFill="1" applyBorder="1">
      <alignment vertical="center"/>
    </xf>
    <xf numFmtId="0" fontId="6" fillId="2" borderId="7" xfId="0" applyFont="1" applyFill="1" applyBorder="1">
      <alignment vertical="center"/>
    </xf>
    <xf numFmtId="0" fontId="4" fillId="2" borderId="8" xfId="0" applyFont="1" applyFill="1" applyBorder="1">
      <alignment vertical="center"/>
    </xf>
    <xf numFmtId="0" fontId="21" fillId="2" borderId="0" xfId="0" applyFont="1" applyFill="1">
      <alignment vertical="center"/>
    </xf>
    <xf numFmtId="0" fontId="6" fillId="2" borderId="9" xfId="0" applyFont="1" applyFill="1" applyBorder="1">
      <alignment vertical="center"/>
    </xf>
    <xf numFmtId="0" fontId="9" fillId="2" borderId="8" xfId="0" applyFont="1" applyFill="1" applyBorder="1">
      <alignment vertical="center"/>
    </xf>
    <xf numFmtId="0" fontId="6" fillId="2" borderId="8" xfId="0" applyFont="1" applyFill="1" applyBorder="1">
      <alignment vertical="center"/>
    </xf>
    <xf numFmtId="0" fontId="6" fillId="2" borderId="10" xfId="0" applyFont="1" applyFill="1" applyBorder="1">
      <alignment vertical="center"/>
    </xf>
    <xf numFmtId="0" fontId="6" fillId="2" borderId="11" xfId="0" applyFont="1" applyFill="1" applyBorder="1">
      <alignment vertical="center"/>
    </xf>
    <xf numFmtId="0" fontId="6" fillId="2" borderId="12" xfId="0" applyFont="1" applyFill="1" applyBorder="1">
      <alignment vertical="center"/>
    </xf>
    <xf numFmtId="0" fontId="23" fillId="0" borderId="0" xfId="0" applyFont="1">
      <alignment vertical="center"/>
    </xf>
    <xf numFmtId="0" fontId="0" fillId="0" borderId="0" xfId="0" applyAlignment="1">
      <alignment horizontal="center" vertical="center"/>
    </xf>
    <xf numFmtId="0" fontId="0" fillId="0" borderId="0" xfId="0" quotePrefix="1">
      <alignment vertical="center"/>
    </xf>
    <xf numFmtId="176" fontId="0" fillId="5" borderId="13" xfId="0" applyNumberFormat="1" applyFill="1" applyBorder="1">
      <alignment vertical="center"/>
    </xf>
    <xf numFmtId="0" fontId="0" fillId="0" borderId="13" xfId="0" applyBorder="1">
      <alignment vertical="center"/>
    </xf>
    <xf numFmtId="177" fontId="0" fillId="5" borderId="13" xfId="0" applyNumberFormat="1" applyFill="1" applyBorder="1">
      <alignment vertical="center"/>
    </xf>
    <xf numFmtId="177" fontId="0" fillId="0" borderId="0" xfId="0" applyNumberFormat="1">
      <alignment vertical="center"/>
    </xf>
    <xf numFmtId="0" fontId="0" fillId="5" borderId="13" xfId="0" applyFill="1" applyBorder="1">
      <alignment vertical="center"/>
    </xf>
    <xf numFmtId="0" fontId="24" fillId="0" borderId="23" xfId="0" applyFont="1" applyBorder="1" applyAlignment="1">
      <alignment horizontal="center" vertical="center"/>
    </xf>
    <xf numFmtId="0" fontId="24" fillId="0" borderId="13" xfId="0" applyFont="1" applyBorder="1" applyAlignment="1">
      <alignment horizontal="center" vertical="center"/>
    </xf>
    <xf numFmtId="177" fontId="24" fillId="0" borderId="13" xfId="0" applyNumberFormat="1" applyFont="1" applyBorder="1" applyAlignment="1">
      <alignment horizontal="center" vertical="center"/>
    </xf>
    <xf numFmtId="0" fontId="24" fillId="0" borderId="13" xfId="0" applyFont="1" applyBorder="1">
      <alignment vertical="center"/>
    </xf>
    <xf numFmtId="3" fontId="0" fillId="4" borderId="13" xfId="0" applyNumberFormat="1" applyFill="1" applyBorder="1" applyAlignment="1">
      <alignment horizontal="center" vertical="center"/>
    </xf>
    <xf numFmtId="3" fontId="0" fillId="4" borderId="13" xfId="0" applyNumberFormat="1" applyFill="1" applyBorder="1">
      <alignment vertical="center"/>
    </xf>
    <xf numFmtId="177" fontId="0" fillId="5" borderId="13" xfId="0" applyNumberFormat="1" applyFill="1" applyBorder="1" applyAlignment="1">
      <alignment horizontal="center" vertical="center"/>
    </xf>
    <xf numFmtId="0" fontId="15" fillId="2" borderId="0" xfId="0" applyFont="1" applyFill="1" applyAlignment="1">
      <alignment horizontal="right" vertical="center"/>
    </xf>
    <xf numFmtId="0" fontId="26" fillId="2" borderId="0" xfId="0" applyFont="1" applyFill="1" applyAlignment="1">
      <alignment horizontal="left" vertical="center"/>
    </xf>
    <xf numFmtId="0" fontId="29" fillId="2" borderId="0" xfId="0" applyFont="1" applyFill="1">
      <alignment vertical="center"/>
    </xf>
    <xf numFmtId="0" fontId="7" fillId="2" borderId="11" xfId="0" applyFont="1" applyFill="1" applyBorder="1">
      <alignment vertical="center"/>
    </xf>
    <xf numFmtId="0" fontId="31" fillId="2" borderId="0" xfId="0" applyFont="1" applyFill="1">
      <alignment vertical="center"/>
    </xf>
    <xf numFmtId="0" fontId="24" fillId="0" borderId="0" xfId="0" applyFont="1" applyAlignment="1">
      <alignment horizontal="center" vertical="center"/>
    </xf>
    <xf numFmtId="3" fontId="0" fillId="0" borderId="0" xfId="0" applyNumberFormat="1">
      <alignment vertical="center"/>
    </xf>
    <xf numFmtId="0" fontId="32" fillId="2" borderId="6" xfId="0" applyFont="1" applyFill="1" applyBorder="1">
      <alignment vertical="center"/>
    </xf>
    <xf numFmtId="0" fontId="33" fillId="2" borderId="0" xfId="0" applyFont="1" applyFill="1" applyAlignment="1">
      <alignment horizontal="left" vertical="center"/>
    </xf>
    <xf numFmtId="0" fontId="34" fillId="2" borderId="0" xfId="0" applyFont="1" applyFill="1">
      <alignment vertical="center"/>
    </xf>
    <xf numFmtId="0" fontId="35" fillId="2" borderId="0" xfId="0" applyFont="1" applyFill="1">
      <alignment vertical="center"/>
    </xf>
    <xf numFmtId="3" fontId="2" fillId="2" borderId="0" xfId="0" applyNumberFormat="1" applyFont="1" applyFill="1" applyAlignment="1" applyProtection="1">
      <alignment horizontal="right" vertical="center"/>
      <protection locked="0"/>
    </xf>
    <xf numFmtId="0" fontId="36" fillId="0" borderId="0" xfId="0" applyFont="1">
      <alignment vertical="center"/>
    </xf>
    <xf numFmtId="0" fontId="37" fillId="2" borderId="0" xfId="0" applyFont="1" applyFill="1" applyAlignment="1">
      <alignment horizontal="left" vertical="center"/>
    </xf>
    <xf numFmtId="0" fontId="38" fillId="2" borderId="0" xfId="0" applyFont="1" applyFill="1" applyAlignment="1">
      <alignment horizontal="left" vertical="center"/>
    </xf>
    <xf numFmtId="0" fontId="39" fillId="2" borderId="0" xfId="0" applyFont="1" applyFill="1" applyAlignment="1">
      <alignment horizontal="left" vertical="center"/>
    </xf>
    <xf numFmtId="0" fontId="41" fillId="2" borderId="0" xfId="0" applyFont="1" applyFill="1">
      <alignment vertical="center"/>
    </xf>
    <xf numFmtId="0" fontId="42" fillId="2" borderId="0" xfId="0" applyFont="1" applyFill="1">
      <alignment vertical="center"/>
    </xf>
    <xf numFmtId="0" fontId="43" fillId="2" borderId="0" xfId="0" applyFont="1" applyFill="1">
      <alignment vertical="center"/>
    </xf>
    <xf numFmtId="0" fontId="21" fillId="2" borderId="0" xfId="0" applyFont="1" applyFill="1" applyAlignment="1">
      <alignment horizontal="left" vertical="center"/>
    </xf>
    <xf numFmtId="0" fontId="51" fillId="2" borderId="0" xfId="0" applyFont="1" applyFill="1">
      <alignment vertical="center"/>
    </xf>
    <xf numFmtId="0" fontId="52" fillId="2" borderId="0" xfId="0" applyFont="1" applyFill="1">
      <alignment vertical="center"/>
    </xf>
    <xf numFmtId="0" fontId="8" fillId="2" borderId="35" xfId="0" applyFont="1" applyFill="1" applyBorder="1" applyAlignment="1">
      <alignment horizontal="left" vertical="center"/>
    </xf>
    <xf numFmtId="0" fontId="53" fillId="2" borderId="0" xfId="0" applyFont="1" applyFill="1">
      <alignment vertical="center"/>
    </xf>
    <xf numFmtId="0" fontId="0" fillId="0" borderId="13" xfId="0" applyFill="1" applyBorder="1">
      <alignment vertical="center"/>
    </xf>
    <xf numFmtId="0" fontId="24" fillId="0" borderId="13" xfId="0" applyFont="1" applyBorder="1" applyAlignment="1">
      <alignment horizontal="center" vertical="center" wrapText="1"/>
    </xf>
    <xf numFmtId="0" fontId="24" fillId="7" borderId="13" xfId="0" applyFont="1" applyFill="1" applyBorder="1" applyAlignment="1">
      <alignment horizontal="center" vertical="center"/>
    </xf>
    <xf numFmtId="0" fontId="0" fillId="7" borderId="13" xfId="0" applyFill="1" applyBorder="1" applyAlignment="1">
      <alignment horizontal="center" vertical="center"/>
    </xf>
    <xf numFmtId="3" fontId="2" fillId="2" borderId="0" xfId="0" applyNumberFormat="1" applyFont="1" applyFill="1" applyBorder="1" applyAlignment="1" applyProtection="1">
      <alignment horizontal="right" vertical="center"/>
      <protection locked="0"/>
    </xf>
    <xf numFmtId="176" fontId="0" fillId="7" borderId="13" xfId="0" applyNumberFormat="1" applyFill="1" applyBorder="1">
      <alignment vertical="center"/>
    </xf>
    <xf numFmtId="0" fontId="6" fillId="2" borderId="0" xfId="0" applyFont="1" applyFill="1" applyBorder="1">
      <alignment vertical="center"/>
    </xf>
    <xf numFmtId="0" fontId="4" fillId="2" borderId="6" xfId="0" applyFont="1" applyFill="1" applyBorder="1">
      <alignment vertical="center"/>
    </xf>
    <xf numFmtId="3" fontId="2" fillId="2" borderId="32" xfId="0" applyNumberFormat="1" applyFont="1" applyFill="1" applyBorder="1" applyAlignment="1" applyProtection="1">
      <alignment horizontal="right" vertical="center"/>
      <protection locked="0"/>
    </xf>
    <xf numFmtId="3" fontId="2" fillId="2" borderId="33" xfId="0" applyNumberFormat="1" applyFont="1" applyFill="1" applyBorder="1" applyAlignment="1" applyProtection="1">
      <alignment horizontal="right" vertical="center"/>
      <protection locked="0"/>
    </xf>
    <xf numFmtId="3" fontId="2" fillId="2" borderId="34" xfId="0" applyNumberFormat="1" applyFont="1" applyFill="1" applyBorder="1" applyAlignment="1" applyProtection="1">
      <alignment horizontal="right" vertical="center"/>
      <protection locked="0"/>
    </xf>
    <xf numFmtId="0" fontId="5" fillId="2" borderId="0" xfId="0" applyFont="1" applyFill="1" applyAlignment="1">
      <alignment horizontal="center" vertical="center"/>
    </xf>
    <xf numFmtId="0" fontId="7" fillId="3" borderId="24" xfId="0" applyFont="1" applyFill="1" applyBorder="1" applyAlignment="1">
      <alignment horizontal="left" vertical="center" wrapText="1"/>
    </xf>
    <xf numFmtId="0" fontId="7" fillId="3" borderId="25" xfId="0" applyFont="1" applyFill="1" applyBorder="1" applyAlignment="1">
      <alignment horizontal="left" vertical="center" wrapText="1"/>
    </xf>
    <xf numFmtId="0" fontId="7" fillId="3" borderId="26" xfId="0" applyFont="1" applyFill="1" applyBorder="1" applyAlignment="1">
      <alignment horizontal="left" vertical="center" wrapText="1"/>
    </xf>
    <xf numFmtId="0" fontId="7" fillId="3" borderId="27" xfId="0" applyFont="1" applyFill="1" applyBorder="1" applyAlignment="1">
      <alignment horizontal="left" vertical="center" wrapText="1"/>
    </xf>
    <xf numFmtId="0" fontId="7" fillId="3" borderId="0" xfId="0" applyFont="1" applyFill="1" applyBorder="1" applyAlignment="1">
      <alignment horizontal="left" vertical="center" wrapText="1"/>
    </xf>
    <xf numFmtId="0" fontId="7" fillId="3" borderId="28" xfId="0" applyFont="1" applyFill="1" applyBorder="1" applyAlignment="1">
      <alignment horizontal="left" vertical="center" wrapText="1"/>
    </xf>
    <xf numFmtId="0" fontId="7" fillId="3" borderId="29" xfId="0" applyFont="1" applyFill="1" applyBorder="1" applyAlignment="1">
      <alignment horizontal="left" vertical="center" wrapText="1"/>
    </xf>
    <xf numFmtId="0" fontId="7" fillId="3" borderId="30" xfId="0" applyFont="1" applyFill="1" applyBorder="1" applyAlignment="1">
      <alignment horizontal="left" vertical="center" wrapText="1"/>
    </xf>
    <xf numFmtId="0" fontId="7" fillId="3" borderId="31" xfId="0" applyFont="1" applyFill="1" applyBorder="1" applyAlignment="1">
      <alignment horizontal="left" vertical="center" wrapText="1"/>
    </xf>
    <xf numFmtId="3" fontId="7" fillId="2" borderId="2" xfId="0" applyNumberFormat="1" applyFont="1" applyFill="1" applyBorder="1" applyAlignment="1" applyProtection="1">
      <alignment horizontal="left" vertical="center"/>
      <protection locked="0"/>
    </xf>
    <xf numFmtId="3" fontId="7" fillId="2" borderId="3" xfId="0" applyNumberFormat="1" applyFont="1" applyFill="1" applyBorder="1" applyAlignment="1" applyProtection="1">
      <alignment horizontal="left" vertical="center"/>
      <protection locked="0"/>
    </xf>
    <xf numFmtId="3" fontId="7" fillId="2" borderId="4" xfId="0" applyNumberFormat="1" applyFont="1" applyFill="1" applyBorder="1" applyAlignment="1" applyProtection="1">
      <alignment horizontal="left" vertical="center"/>
      <protection locked="0"/>
    </xf>
    <xf numFmtId="3" fontId="2" fillId="2" borderId="2" xfId="0" applyNumberFormat="1" applyFont="1" applyFill="1" applyBorder="1" applyAlignment="1" applyProtection="1">
      <alignment horizontal="right" vertical="center"/>
      <protection locked="0"/>
    </xf>
    <xf numFmtId="3" fontId="2" fillId="2" borderId="3" xfId="0" applyNumberFormat="1" applyFont="1" applyFill="1" applyBorder="1" applyAlignment="1" applyProtection="1">
      <alignment horizontal="right" vertical="center"/>
      <protection locked="0"/>
    </xf>
    <xf numFmtId="3" fontId="2" fillId="2" borderId="4" xfId="0" applyNumberFormat="1" applyFont="1" applyFill="1" applyBorder="1" applyAlignment="1" applyProtection="1">
      <alignment horizontal="right" vertical="center"/>
      <protection locked="0"/>
    </xf>
    <xf numFmtId="3" fontId="7" fillId="2" borderId="32" xfId="0" applyNumberFormat="1" applyFont="1" applyFill="1" applyBorder="1" applyAlignment="1" applyProtection="1">
      <alignment horizontal="left" vertical="center"/>
      <protection locked="0"/>
    </xf>
    <xf numFmtId="3" fontId="7" fillId="2" borderId="33" xfId="0" applyNumberFormat="1" applyFont="1" applyFill="1" applyBorder="1" applyAlignment="1" applyProtection="1">
      <alignment horizontal="left" vertical="center"/>
      <protection locked="0"/>
    </xf>
    <xf numFmtId="3" fontId="7" fillId="2" borderId="34" xfId="0" applyNumberFormat="1" applyFont="1" applyFill="1" applyBorder="1" applyAlignment="1" applyProtection="1">
      <alignment horizontal="left" vertical="center"/>
      <protection locked="0"/>
    </xf>
    <xf numFmtId="0" fontId="26" fillId="2" borderId="0" xfId="0" applyFont="1" applyFill="1" applyAlignment="1">
      <alignment horizontal="right" vertical="center"/>
    </xf>
    <xf numFmtId="0" fontId="27" fillId="2" borderId="0" xfId="0" applyFont="1" applyFill="1" applyAlignment="1">
      <alignment horizontal="center" vertical="center"/>
    </xf>
    <xf numFmtId="3" fontId="28" fillId="6" borderId="5" xfId="0" applyNumberFormat="1" applyFont="1" applyFill="1" applyBorder="1" applyAlignment="1">
      <alignment horizontal="right" vertical="center"/>
    </xf>
    <xf numFmtId="3" fontId="28" fillId="6" borderId="6" xfId="0" applyNumberFormat="1" applyFont="1" applyFill="1" applyBorder="1" applyAlignment="1">
      <alignment horizontal="right" vertical="center"/>
    </xf>
    <xf numFmtId="3" fontId="28" fillId="6" borderId="7" xfId="0" applyNumberFormat="1" applyFont="1" applyFill="1" applyBorder="1" applyAlignment="1">
      <alignment horizontal="right" vertical="center"/>
    </xf>
    <xf numFmtId="3" fontId="28" fillId="6" borderId="10" xfId="0" applyNumberFormat="1" applyFont="1" applyFill="1" applyBorder="1" applyAlignment="1">
      <alignment horizontal="right" vertical="center"/>
    </xf>
    <xf numFmtId="3" fontId="28" fillId="6" borderId="11" xfId="0" applyNumberFormat="1" applyFont="1" applyFill="1" applyBorder="1" applyAlignment="1">
      <alignment horizontal="right" vertical="center"/>
    </xf>
    <xf numFmtId="3" fontId="28" fillId="6" borderId="12" xfId="0" applyNumberFormat="1" applyFont="1" applyFill="1" applyBorder="1" applyAlignment="1">
      <alignment horizontal="right" vertical="center"/>
    </xf>
    <xf numFmtId="0" fontId="26" fillId="2" borderId="0" xfId="0" applyFont="1" applyFill="1" applyAlignment="1">
      <alignment horizontal="center" vertical="center"/>
    </xf>
    <xf numFmtId="0" fontId="47" fillId="2" borderId="0" xfId="0" applyFont="1" applyFill="1" applyAlignment="1">
      <alignment horizontal="right" vertical="center"/>
    </xf>
    <xf numFmtId="0" fontId="48" fillId="2" borderId="0" xfId="0" applyFont="1" applyFill="1" applyAlignment="1">
      <alignment horizontal="center" vertical="center"/>
    </xf>
    <xf numFmtId="177" fontId="49" fillId="0" borderId="0" xfId="0" applyNumberFormat="1" applyFont="1" applyAlignment="1">
      <alignment horizontal="right" vertical="center"/>
    </xf>
    <xf numFmtId="0" fontId="50" fillId="2" borderId="0" xfId="0" applyFont="1" applyFill="1" applyAlignment="1">
      <alignment horizontal="center" vertical="center"/>
    </xf>
    <xf numFmtId="3" fontId="49" fillId="0" borderId="0" xfId="0" applyNumberFormat="1" applyFont="1" applyAlignment="1">
      <alignment horizontal="right" vertical="center"/>
    </xf>
    <xf numFmtId="0" fontId="9" fillId="2" borderId="14" xfId="0" applyFont="1" applyFill="1" applyBorder="1" applyAlignment="1">
      <alignment horizontal="center" vertical="center"/>
    </xf>
    <xf numFmtId="0" fontId="22" fillId="0" borderId="15" xfId="0" applyFont="1" applyBorder="1" applyAlignment="1">
      <alignment horizontal="center" vertical="center"/>
    </xf>
    <xf numFmtId="0" fontId="0" fillId="0" borderId="16" xfId="0" applyBorder="1">
      <alignment vertical="center"/>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0" fillId="0" borderId="19" xfId="0" applyBorder="1">
      <alignment vertical="center"/>
    </xf>
    <xf numFmtId="0" fontId="6" fillId="2" borderId="14" xfId="0" applyFont="1" applyFill="1"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2" borderId="20" xfId="0" applyFont="1" applyFill="1" applyBorder="1" applyAlignment="1">
      <alignment horizontal="center"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9" fillId="2" borderId="20" xfId="0" applyFont="1" applyFill="1" applyBorder="1" applyAlignment="1">
      <alignment horizontal="center" vertical="center"/>
    </xf>
    <xf numFmtId="0" fontId="22" fillId="0" borderId="21" xfId="0" applyFont="1" applyBorder="1" applyAlignment="1">
      <alignment horizontal="center" vertical="center"/>
    </xf>
    <xf numFmtId="0" fontId="0" fillId="0" borderId="22" xfId="0" applyBorder="1">
      <alignment vertical="center"/>
    </xf>
    <xf numFmtId="0" fontId="6" fillId="2" borderId="20" xfId="0" applyFont="1" applyFill="1" applyBorder="1" applyAlignment="1">
      <alignment horizontal="center" vertical="center"/>
    </xf>
  </cellXfs>
  <cellStyles count="2">
    <cellStyle name="標準" xfId="0" builtinId="0"/>
    <cellStyle name="標準 2" xfId="1" xr:uid="{23F5A3CF-171C-41F0-9F7F-73AF16309DBC}"/>
  </cellStyles>
  <dxfs count="7">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colors>
    <mruColors>
      <color rgb="FFDBF3F0"/>
      <color rgb="FF008080"/>
      <color rgb="FFF658EB"/>
      <color rgb="FFB60EF2"/>
      <color rgb="FFD36F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95362</xdr:colOff>
      <xdr:row>79</xdr:row>
      <xdr:rowOff>60235</xdr:rowOff>
    </xdr:from>
    <xdr:to>
      <xdr:col>21</xdr:col>
      <xdr:colOff>106965</xdr:colOff>
      <xdr:row>82</xdr:row>
      <xdr:rowOff>318101</xdr:rowOff>
    </xdr:to>
    <xdr:sp macro="" textlink="">
      <xdr:nvSpPr>
        <xdr:cNvPr id="2" name="下矢印 10">
          <a:extLst>
            <a:ext uri="{FF2B5EF4-FFF2-40B4-BE49-F238E27FC236}">
              <a16:creationId xmlns:a16="http://schemas.microsoft.com/office/drawing/2014/main" id="{16D2ED00-5FA8-41F2-BB13-7F196D9CFFE8}"/>
            </a:ext>
          </a:extLst>
        </xdr:cNvPr>
        <xdr:cNvSpPr/>
      </xdr:nvSpPr>
      <xdr:spPr>
        <a:xfrm>
          <a:off x="5219812" y="16405135"/>
          <a:ext cx="3288203" cy="915091"/>
        </a:xfrm>
        <a:prstGeom prst="downArrow">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48633</xdr:colOff>
      <xdr:row>24</xdr:row>
      <xdr:rowOff>313765</xdr:rowOff>
    </xdr:from>
    <xdr:to>
      <xdr:col>47</xdr:col>
      <xdr:colOff>351192</xdr:colOff>
      <xdr:row>29</xdr:row>
      <xdr:rowOff>41014</xdr:rowOff>
    </xdr:to>
    <xdr:sp macro="" textlink="">
      <xdr:nvSpPr>
        <xdr:cNvPr id="3" name="テキスト ボックス 2">
          <a:extLst>
            <a:ext uri="{FF2B5EF4-FFF2-40B4-BE49-F238E27FC236}">
              <a16:creationId xmlns:a16="http://schemas.microsoft.com/office/drawing/2014/main" id="{C1C63BB0-8F88-44F8-8EA9-2E98E8CD06E3}"/>
            </a:ext>
          </a:extLst>
        </xdr:cNvPr>
        <xdr:cNvSpPr txBox="1"/>
      </xdr:nvSpPr>
      <xdr:spPr>
        <a:xfrm>
          <a:off x="11726283" y="5076825"/>
          <a:ext cx="7570134"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a:solidFill>
                <a:srgbClr val="FF0000"/>
              </a:solidFill>
            </a:rPr>
            <a:t>（大塚）認識確認書記載の通り、申請者は基本的に基準期間の事業収入の合計しか分かりません。そのため、ここは月々で分けずに、</a:t>
          </a:r>
          <a:r>
            <a:rPr lang="en-US" altLang="ja-JP" sz="1200">
              <a:solidFill>
                <a:srgbClr val="FF0000"/>
              </a:solidFill>
            </a:rPr>
            <a:t>【</a:t>
          </a:r>
          <a:r>
            <a:rPr lang="ja-JP" altLang="en-US" sz="1200">
              <a:solidFill>
                <a:srgbClr val="FF0000"/>
              </a:solidFill>
            </a:rPr>
            <a:t>基準期間の事業収入</a:t>
          </a:r>
          <a:r>
            <a:rPr lang="en-US" altLang="ja-JP" sz="1200">
              <a:solidFill>
                <a:srgbClr val="FF0000"/>
              </a:solidFill>
            </a:rPr>
            <a:t>】</a:t>
          </a:r>
          <a:r>
            <a:rPr lang="ja-JP" altLang="en-US" sz="1200">
              <a:solidFill>
                <a:srgbClr val="FF0000"/>
              </a:solidFill>
            </a:rPr>
            <a:t>という形式にしていただいて結構です。もちろん普通の法人ならば当然各月の月間事業収入も分かるはずなのですが、わからない事業者もいる可能性があるため、このようにします。</a:t>
          </a:r>
          <a:endParaRPr kumimoji="1" lang="ja-JP" altLang="en-US" sz="1200">
            <a:solidFill>
              <a:srgbClr val="FF0000"/>
            </a:solidFill>
          </a:endParaRPr>
        </a:p>
      </xdr:txBody>
    </xdr:sp>
    <xdr:clientData/>
  </xdr:twoCellAnchor>
  <xdr:twoCellAnchor>
    <xdr:from>
      <xdr:col>35</xdr:col>
      <xdr:colOff>204956</xdr:colOff>
      <xdr:row>74</xdr:row>
      <xdr:rowOff>306029</xdr:rowOff>
    </xdr:from>
    <xdr:to>
      <xdr:col>53</xdr:col>
      <xdr:colOff>285303</xdr:colOff>
      <xdr:row>78</xdr:row>
      <xdr:rowOff>333932</xdr:rowOff>
    </xdr:to>
    <xdr:sp macro="" textlink="">
      <xdr:nvSpPr>
        <xdr:cNvPr id="4" name="テキスト ボックス 3">
          <a:extLst>
            <a:ext uri="{FF2B5EF4-FFF2-40B4-BE49-F238E27FC236}">
              <a16:creationId xmlns:a16="http://schemas.microsoft.com/office/drawing/2014/main" id="{309A4627-F8FD-47A4-9C95-4BB912AE85D6}"/>
            </a:ext>
          </a:extLst>
        </xdr:cNvPr>
        <xdr:cNvSpPr txBox="1"/>
      </xdr:nvSpPr>
      <xdr:spPr>
        <a:xfrm>
          <a:off x="14120981" y="16344900"/>
          <a:ext cx="7566997"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a:solidFill>
                <a:srgbClr val="FF0000"/>
              </a:solidFill>
            </a:rPr>
            <a:t>（大塚）事業再構築補助金などは事業収入に計上しないという、この記載自体は間違えないのですが、</a:t>
          </a:r>
          <a:endParaRPr lang="en-US" altLang="ja-JP" sz="1200">
            <a:solidFill>
              <a:srgbClr val="FF0000"/>
            </a:solidFill>
          </a:endParaRPr>
        </a:p>
        <a:p>
          <a:r>
            <a:rPr lang="ja-JP" altLang="en-US" sz="1200">
              <a:solidFill>
                <a:srgbClr val="FF0000"/>
              </a:solidFill>
            </a:rPr>
            <a:t>大前提として「対象月の金額」に「協力金金額」を入れてほしいというのがあるので、記載を前にしていただくとともに、しっかり強調していただければ幸いです。</a:t>
          </a:r>
          <a:endParaRPr kumimoji="1" lang="ja-JP" altLang="en-US" sz="12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C730C-0066-42D4-8787-EA0C0952A543}">
  <sheetPr codeName="Sheet8">
    <tabColor rgb="FFF658EB"/>
    <pageSetUpPr fitToPage="1"/>
  </sheetPr>
  <dimension ref="B2:AH107"/>
  <sheetViews>
    <sheetView tabSelected="1" view="pageBreakPreview" zoomScale="85" zoomScaleNormal="85" zoomScaleSheetLayoutView="85" zoomScalePageLayoutView="85" workbookViewId="0">
      <selection activeCell="X14" sqref="X14:AB14"/>
    </sheetView>
  </sheetViews>
  <sheetFormatPr defaultColWidth="4.7265625" defaultRowHeight="26.25" customHeight="1" x14ac:dyDescent="0.5"/>
  <cols>
    <col min="1" max="1" width="2.453125" style="22" customWidth="1"/>
    <col min="2" max="3" width="4.7265625" style="22"/>
    <col min="4" max="4" width="4.7265625" style="3"/>
    <col min="5" max="33" width="4.7265625" style="22"/>
    <col min="34" max="34" width="4.54296875" style="22" customWidth="1"/>
    <col min="35" max="35" width="2.453125" style="22" customWidth="1"/>
    <col min="36" max="38" width="4.7265625" style="22"/>
    <col min="39" max="39" width="6.08984375" style="22" bestFit="1" customWidth="1"/>
    <col min="40" max="16384" width="4.7265625" style="22"/>
  </cols>
  <sheetData>
    <row r="2" spans="2:34" ht="26.25" customHeight="1" x14ac:dyDescent="0.5">
      <c r="B2" s="85" t="s">
        <v>104</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row>
    <row r="3" spans="2:34" ht="26.25" customHeight="1" thickBot="1" x14ac:dyDescent="0.55000000000000004">
      <c r="B3" s="2"/>
    </row>
    <row r="4" spans="2:34" ht="26.25" customHeight="1" x14ac:dyDescent="0.5">
      <c r="B4" s="86" t="s">
        <v>80</v>
      </c>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8"/>
    </row>
    <row r="5" spans="2:34" ht="26.25" customHeight="1" x14ac:dyDescent="0.5">
      <c r="B5" s="89"/>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1"/>
    </row>
    <row r="6" spans="2:34" ht="26.25" customHeight="1" thickBot="1" x14ac:dyDescent="0.55000000000000004">
      <c r="B6" s="92"/>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4"/>
    </row>
    <row r="7" spans="2:34" ht="26.25" customHeight="1" x14ac:dyDescent="0.5">
      <c r="B7" s="2"/>
    </row>
    <row r="8" spans="2:34" ht="26.25" customHeight="1" x14ac:dyDescent="0.5">
      <c r="B8" s="2"/>
      <c r="C8" s="5" t="s">
        <v>2</v>
      </c>
    </row>
    <row r="9" spans="2:34" ht="26.25" customHeight="1" x14ac:dyDescent="0.5">
      <c r="B9" s="2"/>
      <c r="C9" s="5"/>
      <c r="D9" s="12" t="s">
        <v>65</v>
      </c>
    </row>
    <row r="10" spans="2:34" ht="26.25" customHeight="1" x14ac:dyDescent="0.5">
      <c r="C10" s="1"/>
    </row>
    <row r="11" spans="2:34" ht="26.25" customHeight="1" x14ac:dyDescent="0.5">
      <c r="C11" s="1"/>
    </row>
    <row r="12" spans="2:34" ht="26.25" customHeight="1" x14ac:dyDescent="0.5">
      <c r="C12" s="72" t="s">
        <v>62</v>
      </c>
      <c r="D12" s="5"/>
    </row>
    <row r="13" spans="2:34" ht="26.25" customHeight="1" thickBot="1" x14ac:dyDescent="0.55000000000000004">
      <c r="C13" s="1"/>
      <c r="D13" s="12" t="s">
        <v>64</v>
      </c>
      <c r="E13" s="4"/>
    </row>
    <row r="14" spans="2:34" ht="26.25" customHeight="1" thickBot="1" x14ac:dyDescent="0.55000000000000004">
      <c r="C14" s="1"/>
      <c r="D14" s="6"/>
      <c r="E14" s="4"/>
      <c r="T14" s="13"/>
      <c r="W14" s="50" t="s">
        <v>63</v>
      </c>
      <c r="X14" s="82"/>
      <c r="Y14" s="83"/>
      <c r="Z14" s="83"/>
      <c r="AA14" s="83"/>
      <c r="AB14" s="84"/>
      <c r="AC14" s="1" t="s">
        <v>0</v>
      </c>
    </row>
    <row r="15" spans="2:34" ht="32.549999999999997" customHeight="1" x14ac:dyDescent="0.5">
      <c r="C15" s="1"/>
    </row>
    <row r="16" spans="2:34" ht="26.25" hidden="1" customHeight="1" x14ac:dyDescent="0.5">
      <c r="C16" s="7" t="s">
        <v>5</v>
      </c>
      <c r="D16" s="5"/>
    </row>
    <row r="17" spans="3:32" ht="26.25" hidden="1" customHeight="1" x14ac:dyDescent="0.5">
      <c r="C17" s="23"/>
      <c r="D17" s="6" t="s">
        <v>6</v>
      </c>
    </row>
    <row r="18" spans="3:32" ht="26.25" hidden="1" customHeight="1" x14ac:dyDescent="0.5">
      <c r="C18" s="23"/>
      <c r="D18" s="6"/>
      <c r="E18" s="6" t="s">
        <v>7</v>
      </c>
    </row>
    <row r="19" spans="3:32" ht="26.25" hidden="1" customHeight="1" x14ac:dyDescent="0.5">
      <c r="C19" s="23"/>
      <c r="D19" s="6"/>
      <c r="E19" s="6" t="s">
        <v>8</v>
      </c>
    </row>
    <row r="20" spans="3:32" ht="26.25" hidden="1" customHeight="1" x14ac:dyDescent="0.5">
      <c r="C20" s="23"/>
      <c r="D20" s="6"/>
      <c r="E20" s="6" t="s">
        <v>9</v>
      </c>
    </row>
    <row r="21" spans="3:32" ht="26.25" hidden="1" customHeight="1" x14ac:dyDescent="0.5">
      <c r="C21" s="23"/>
      <c r="D21" s="6"/>
      <c r="E21" s="6" t="s">
        <v>10</v>
      </c>
    </row>
    <row r="22" spans="3:32" ht="26.25" hidden="1" customHeight="1" x14ac:dyDescent="0.5">
      <c r="C22" s="23"/>
      <c r="D22" s="5"/>
      <c r="E22" s="6" t="s">
        <v>11</v>
      </c>
    </row>
    <row r="23" spans="3:32" ht="26.25" hidden="1" customHeight="1" thickBot="1" x14ac:dyDescent="0.55000000000000004">
      <c r="C23" s="1"/>
      <c r="D23" s="12"/>
      <c r="E23" s="4"/>
    </row>
    <row r="24" spans="3:32" ht="26.25" hidden="1" customHeight="1" thickBot="1" x14ac:dyDescent="0.55000000000000004">
      <c r="C24" s="1"/>
      <c r="G24" s="95" t="s">
        <v>9</v>
      </c>
      <c r="H24" s="96"/>
      <c r="I24" s="96"/>
      <c r="J24" s="96"/>
      <c r="K24" s="96"/>
      <c r="L24" s="96"/>
      <c r="M24" s="96"/>
      <c r="N24" s="96"/>
      <c r="O24" s="96"/>
      <c r="P24" s="96"/>
      <c r="Q24" s="96"/>
      <c r="R24" s="96"/>
      <c r="S24" s="96"/>
      <c r="T24" s="96"/>
      <c r="U24" s="96"/>
      <c r="V24" s="96"/>
      <c r="W24" s="96"/>
      <c r="X24" s="96"/>
      <c r="Y24" s="96"/>
      <c r="Z24" s="96"/>
      <c r="AA24" s="97"/>
      <c r="AB24" s="6" t="s">
        <v>1</v>
      </c>
    </row>
    <row r="25" spans="3:32" ht="26.25" hidden="1" customHeight="1" x14ac:dyDescent="0.5">
      <c r="C25" s="1"/>
    </row>
    <row r="26" spans="3:32" ht="26.25" hidden="1" customHeight="1" x14ac:dyDescent="0.5">
      <c r="C26" s="7" t="s">
        <v>12</v>
      </c>
      <c r="D26" s="5"/>
    </row>
    <row r="27" spans="3:32" ht="26.25" hidden="1" customHeight="1" x14ac:dyDescent="0.5">
      <c r="C27" s="1"/>
      <c r="D27" s="6"/>
      <c r="E27" s="6" t="s">
        <v>13</v>
      </c>
      <c r="AC27" s="6"/>
    </row>
    <row r="28" spans="3:32" ht="26.25" hidden="1" customHeight="1" x14ac:dyDescent="0.5">
      <c r="C28" s="1"/>
      <c r="E28" s="6" t="s">
        <v>14</v>
      </c>
      <c r="AC28" s="6"/>
      <c r="AD28" s="8"/>
      <c r="AE28" s="9"/>
    </row>
    <row r="29" spans="3:32" ht="26.25" hidden="1" customHeight="1" x14ac:dyDescent="0.5">
      <c r="C29" s="1"/>
      <c r="E29" s="6" t="s">
        <v>15</v>
      </c>
      <c r="AC29" s="6"/>
      <c r="AD29" s="8"/>
      <c r="AE29" s="10"/>
      <c r="AF29" s="11"/>
    </row>
    <row r="30" spans="3:32" ht="26.25" hidden="1" customHeight="1" thickBot="1" x14ac:dyDescent="0.55000000000000004">
      <c r="C30" s="1"/>
      <c r="E30" s="6"/>
      <c r="AC30" s="6"/>
      <c r="AD30" s="8"/>
      <c r="AE30" s="10"/>
      <c r="AF30" s="11"/>
    </row>
    <row r="31" spans="3:32" ht="26.25" hidden="1" customHeight="1" thickBot="1" x14ac:dyDescent="0.55000000000000004">
      <c r="D31" s="14" t="s">
        <v>18</v>
      </c>
      <c r="E31" s="15"/>
      <c r="F31" s="18" t="s">
        <v>19</v>
      </c>
      <c r="X31" s="98">
        <v>1000000</v>
      </c>
      <c r="Y31" s="99"/>
      <c r="Z31" s="99"/>
      <c r="AA31" s="99"/>
      <c r="AB31" s="100"/>
      <c r="AC31" s="1" t="s">
        <v>0</v>
      </c>
      <c r="AD31" s="6"/>
      <c r="AF31" s="9"/>
    </row>
    <row r="32" spans="3:32" ht="10.199999999999999" hidden="1" customHeight="1" thickBot="1" x14ac:dyDescent="0.55000000000000004">
      <c r="C32" s="1"/>
      <c r="E32" s="6"/>
      <c r="AC32" s="6"/>
      <c r="AD32" s="8"/>
      <c r="AE32" s="10"/>
      <c r="AF32" s="11"/>
    </row>
    <row r="33" spans="3:32" ht="26.25" hidden="1" customHeight="1" thickBot="1" x14ac:dyDescent="0.55000000000000004">
      <c r="D33" s="14" t="s">
        <v>20</v>
      </c>
      <c r="E33" s="15"/>
      <c r="F33" s="18" t="s">
        <v>21</v>
      </c>
      <c r="X33" s="98">
        <v>2000000</v>
      </c>
      <c r="Y33" s="99"/>
      <c r="Z33" s="99"/>
      <c r="AA33" s="99"/>
      <c r="AB33" s="100"/>
      <c r="AC33" s="1" t="s">
        <v>0</v>
      </c>
      <c r="AD33" s="6"/>
      <c r="AF33" s="9"/>
    </row>
    <row r="34" spans="3:32" ht="10.199999999999999" hidden="1" customHeight="1" thickBot="1" x14ac:dyDescent="0.55000000000000004">
      <c r="C34" s="1"/>
      <c r="E34" s="6"/>
      <c r="AC34" s="6"/>
      <c r="AD34" s="8"/>
      <c r="AE34" s="10"/>
      <c r="AF34" s="11"/>
    </row>
    <row r="35" spans="3:32" ht="26.25" hidden="1" customHeight="1" thickBot="1" x14ac:dyDescent="0.55000000000000004">
      <c r="D35" s="14" t="s">
        <v>22</v>
      </c>
      <c r="E35" s="15"/>
      <c r="F35" s="18" t="s">
        <v>23</v>
      </c>
      <c r="X35" s="98">
        <v>3000000</v>
      </c>
      <c r="Y35" s="99"/>
      <c r="Z35" s="99"/>
      <c r="AA35" s="99"/>
      <c r="AB35" s="100"/>
      <c r="AC35" s="1" t="s">
        <v>0</v>
      </c>
      <c r="AD35" s="6"/>
      <c r="AF35" s="9"/>
    </row>
    <row r="36" spans="3:32" ht="10.199999999999999" hidden="1" customHeight="1" thickBot="1" x14ac:dyDescent="0.55000000000000004">
      <c r="C36" s="1"/>
      <c r="E36" s="6"/>
      <c r="AC36" s="6"/>
      <c r="AD36" s="8"/>
      <c r="AE36" s="10"/>
      <c r="AF36" s="11"/>
    </row>
    <row r="37" spans="3:32" ht="26.25" hidden="1" customHeight="1" thickBot="1" x14ac:dyDescent="0.55000000000000004">
      <c r="D37" s="14" t="s">
        <v>24</v>
      </c>
      <c r="E37" s="15"/>
      <c r="F37" s="18" t="s">
        <v>25</v>
      </c>
      <c r="X37" s="98">
        <v>2000000</v>
      </c>
      <c r="Y37" s="99"/>
      <c r="Z37" s="99"/>
      <c r="AA37" s="99"/>
      <c r="AB37" s="100"/>
      <c r="AC37" s="1" t="s">
        <v>0</v>
      </c>
      <c r="AD37" s="6"/>
      <c r="AF37" s="9"/>
    </row>
    <row r="38" spans="3:32" ht="10.199999999999999" hidden="1" customHeight="1" thickBot="1" x14ac:dyDescent="0.55000000000000004">
      <c r="C38" s="1"/>
      <c r="E38" s="6"/>
      <c r="AC38" s="6"/>
      <c r="AD38" s="8"/>
      <c r="AE38" s="10"/>
      <c r="AF38" s="11"/>
    </row>
    <row r="39" spans="3:32" ht="4.95" hidden="1" customHeight="1" thickBot="1" x14ac:dyDescent="0.55000000000000004">
      <c r="D39" s="14" t="s">
        <v>26</v>
      </c>
      <c r="E39" s="15"/>
      <c r="F39" s="18" t="s">
        <v>35</v>
      </c>
      <c r="X39" s="98">
        <v>4000000</v>
      </c>
      <c r="Y39" s="99"/>
      <c r="Z39" s="99"/>
      <c r="AA39" s="99"/>
      <c r="AB39" s="100"/>
      <c r="AC39" s="1" t="s">
        <v>0</v>
      </c>
      <c r="AD39" s="6"/>
      <c r="AF39" s="9"/>
    </row>
    <row r="40" spans="3:32" ht="26.25" customHeight="1" x14ac:dyDescent="0.5">
      <c r="C40" s="72" t="s">
        <v>76</v>
      </c>
      <c r="D40" s="5"/>
    </row>
    <row r="41" spans="3:32" ht="26.25" customHeight="1" x14ac:dyDescent="0.5">
      <c r="C41" s="23"/>
      <c r="D41" s="6" t="s">
        <v>6</v>
      </c>
    </row>
    <row r="42" spans="3:32" ht="26.25" customHeight="1" x14ac:dyDescent="0.5">
      <c r="C42" s="23"/>
      <c r="D42" s="6"/>
      <c r="E42" s="6" t="s">
        <v>74</v>
      </c>
    </row>
    <row r="43" spans="3:32" ht="26.25" customHeight="1" x14ac:dyDescent="0.5">
      <c r="C43" s="23"/>
      <c r="D43" s="6"/>
      <c r="E43" s="6" t="s">
        <v>75</v>
      </c>
    </row>
    <row r="44" spans="3:32" ht="13.95" customHeight="1" thickBot="1" x14ac:dyDescent="0.55000000000000004">
      <c r="C44" s="1"/>
      <c r="D44" s="12"/>
      <c r="E44" s="4"/>
    </row>
    <row r="45" spans="3:32" ht="26.25" customHeight="1" thickBot="1" x14ac:dyDescent="0.55000000000000004">
      <c r="C45" s="1"/>
      <c r="G45" s="101" t="s">
        <v>75</v>
      </c>
      <c r="H45" s="102"/>
      <c r="I45" s="102"/>
      <c r="J45" s="102"/>
      <c r="K45" s="102"/>
      <c r="L45" s="102"/>
      <c r="M45" s="102"/>
      <c r="N45" s="102"/>
      <c r="O45" s="102"/>
      <c r="P45" s="102"/>
      <c r="Q45" s="102"/>
      <c r="R45" s="102"/>
      <c r="S45" s="102"/>
      <c r="T45" s="102"/>
      <c r="U45" s="102"/>
      <c r="V45" s="102"/>
      <c r="W45" s="102"/>
      <c r="X45" s="102"/>
      <c r="Y45" s="102"/>
      <c r="Z45" s="102"/>
      <c r="AA45" s="103"/>
      <c r="AB45" s="6" t="s">
        <v>1</v>
      </c>
    </row>
    <row r="46" spans="3:32" ht="32.549999999999997" customHeight="1" x14ac:dyDescent="0.5">
      <c r="C46" s="1"/>
    </row>
    <row r="47" spans="3:32" ht="26.25" customHeight="1" x14ac:dyDescent="0.5">
      <c r="C47" s="72" t="s">
        <v>100</v>
      </c>
    </row>
    <row r="48" spans="3:32" ht="26.25" customHeight="1" x14ac:dyDescent="0.5">
      <c r="D48" s="12"/>
    </row>
    <row r="49" spans="3:32" ht="26.25" customHeight="1" x14ac:dyDescent="0.5">
      <c r="D49" s="12"/>
      <c r="E49" s="6" t="s">
        <v>16</v>
      </c>
    </row>
    <row r="50" spans="3:32" ht="26.25" customHeight="1" x14ac:dyDescent="0.5">
      <c r="D50" s="6"/>
      <c r="E50" s="6" t="s">
        <v>101</v>
      </c>
    </row>
    <row r="51" spans="3:32" ht="26.25" customHeight="1" x14ac:dyDescent="0.5">
      <c r="D51" s="6"/>
      <c r="E51" s="6" t="s">
        <v>17</v>
      </c>
    </row>
    <row r="52" spans="3:32" ht="26.25" customHeight="1" x14ac:dyDescent="0.5">
      <c r="D52" s="6"/>
      <c r="E52" s="6" t="s">
        <v>102</v>
      </c>
    </row>
    <row r="53" spans="3:32" ht="26.25" customHeight="1" x14ac:dyDescent="0.5">
      <c r="D53" s="6"/>
      <c r="E53" s="6" t="s">
        <v>97</v>
      </c>
    </row>
    <row r="54" spans="3:32" ht="26.25" customHeight="1" thickBot="1" x14ac:dyDescent="0.55000000000000004">
      <c r="D54" s="15"/>
      <c r="E54" s="15"/>
      <c r="F54" s="13"/>
      <c r="AD54" s="6"/>
      <c r="AE54" s="8"/>
      <c r="AF54" s="9"/>
    </row>
    <row r="55" spans="3:32" ht="26.25" customHeight="1" thickBot="1" x14ac:dyDescent="0.55000000000000004">
      <c r="D55" s="70" t="s">
        <v>66</v>
      </c>
      <c r="E55" s="67"/>
      <c r="F55" s="18" t="s">
        <v>79</v>
      </c>
      <c r="X55" s="82"/>
      <c r="Y55" s="83"/>
      <c r="Z55" s="83"/>
      <c r="AA55" s="83"/>
      <c r="AB55" s="84"/>
      <c r="AC55" s="1" t="s">
        <v>0</v>
      </c>
      <c r="AD55" s="6"/>
      <c r="AF55" s="9"/>
    </row>
    <row r="56" spans="3:32" ht="10.199999999999999" customHeight="1" thickBot="1" x14ac:dyDescent="0.55000000000000004">
      <c r="C56" s="1"/>
      <c r="D56" s="71"/>
      <c r="E56" s="68"/>
      <c r="AC56" s="6"/>
      <c r="AD56" s="8"/>
      <c r="AE56" s="10"/>
      <c r="AF56" s="11"/>
    </row>
    <row r="57" spans="3:32" ht="26.25" customHeight="1" thickBot="1" x14ac:dyDescent="0.55000000000000004">
      <c r="D57" s="70" t="s">
        <v>3</v>
      </c>
      <c r="E57" s="67"/>
      <c r="F57" s="18" t="s">
        <v>78</v>
      </c>
      <c r="X57" s="82"/>
      <c r="Y57" s="83"/>
      <c r="Z57" s="83"/>
      <c r="AA57" s="83"/>
      <c r="AB57" s="84"/>
      <c r="AC57" s="1" t="s">
        <v>0</v>
      </c>
      <c r="AD57" s="6"/>
      <c r="AE57" s="8"/>
      <c r="AF57" s="9"/>
    </row>
    <row r="58" spans="3:32" ht="26.25" customHeight="1" x14ac:dyDescent="0.5">
      <c r="D58" s="70"/>
      <c r="E58" s="67"/>
      <c r="F58" s="69" t="s">
        <v>73</v>
      </c>
      <c r="X58" s="78"/>
      <c r="Y58" s="78"/>
      <c r="Z58" s="78"/>
      <c r="AA58" s="78"/>
      <c r="AB58" s="78"/>
      <c r="AC58" s="1"/>
      <c r="AD58" s="6"/>
      <c r="AE58" s="8"/>
      <c r="AF58" s="9"/>
    </row>
    <row r="59" spans="3:32" ht="10.95" hidden="1" customHeight="1" thickBot="1" x14ac:dyDescent="0.55000000000000004">
      <c r="C59" s="1"/>
    </row>
    <row r="60" spans="3:32" ht="26.25" hidden="1" customHeight="1" thickBot="1" x14ac:dyDescent="0.55000000000000004">
      <c r="D60" s="66"/>
      <c r="E60" s="67"/>
      <c r="F60" s="69" t="s">
        <v>95</v>
      </c>
      <c r="X60" s="82"/>
      <c r="Y60" s="83"/>
      <c r="Z60" s="83"/>
      <c r="AA60" s="83"/>
      <c r="AB60" s="84"/>
      <c r="AC60" s="1" t="s">
        <v>0</v>
      </c>
      <c r="AD60" s="6"/>
      <c r="AE60" s="8"/>
      <c r="AF60" s="9"/>
    </row>
    <row r="61" spans="3:32" ht="10.95" customHeight="1" thickBot="1" x14ac:dyDescent="0.55000000000000004">
      <c r="C61" s="1"/>
    </row>
    <row r="62" spans="3:32" ht="26.25" customHeight="1" thickBot="1" x14ac:dyDescent="0.55000000000000004">
      <c r="D62" s="14"/>
      <c r="E62" s="15"/>
      <c r="F62" s="64" t="s">
        <v>94</v>
      </c>
      <c r="X62" s="82"/>
      <c r="Y62" s="83"/>
      <c r="Z62" s="83"/>
      <c r="AA62" s="83"/>
      <c r="AB62" s="84"/>
      <c r="AC62" s="1" t="s">
        <v>0</v>
      </c>
      <c r="AD62" s="63"/>
      <c r="AE62" s="8"/>
      <c r="AF62" s="9"/>
    </row>
    <row r="63" spans="3:32" ht="26.25" customHeight="1" x14ac:dyDescent="0.5">
      <c r="D63" s="14"/>
      <c r="E63" s="15"/>
      <c r="F63" s="65"/>
      <c r="X63" s="61"/>
      <c r="Y63" s="61"/>
      <c r="Z63" s="61"/>
      <c r="AA63" s="61"/>
      <c r="AB63" s="61"/>
      <c r="AC63" s="1"/>
      <c r="AD63" s="6"/>
      <c r="AE63" s="8"/>
      <c r="AF63" s="9"/>
    </row>
    <row r="64" spans="3:32" ht="10.95" customHeight="1" x14ac:dyDescent="0.5">
      <c r="C64" s="1"/>
    </row>
    <row r="65" spans="3:33" ht="26.25" customHeight="1" x14ac:dyDescent="0.5">
      <c r="C65" s="62" t="s">
        <v>81</v>
      </c>
      <c r="D65" s="14"/>
      <c r="E65" s="15"/>
      <c r="F65" s="18"/>
      <c r="X65" s="61"/>
      <c r="Y65" s="61"/>
      <c r="Z65" s="61"/>
      <c r="AA65" s="61"/>
      <c r="AB65" s="61"/>
      <c r="AC65" s="1"/>
      <c r="AD65" s="6"/>
      <c r="AE65" s="8"/>
      <c r="AF65" s="9"/>
    </row>
    <row r="66" spans="3:33" ht="26.25" customHeight="1" thickBot="1" x14ac:dyDescent="0.55000000000000004">
      <c r="C66" s="1"/>
    </row>
    <row r="67" spans="3:33" ht="26.25" customHeight="1" x14ac:dyDescent="0.5">
      <c r="C67" s="24"/>
      <c r="D67" s="57" t="s">
        <v>27</v>
      </c>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6"/>
    </row>
    <row r="68" spans="3:33" ht="26.25" customHeight="1" x14ac:dyDescent="0.5">
      <c r="C68" s="27"/>
      <c r="D68" s="4" t="s">
        <v>67</v>
      </c>
      <c r="AG68" s="29"/>
    </row>
    <row r="69" spans="3:33" ht="26.25" customHeight="1" x14ac:dyDescent="0.5">
      <c r="C69" s="27"/>
      <c r="D69" s="4" t="s">
        <v>98</v>
      </c>
      <c r="L69" s="52"/>
      <c r="M69" s="52"/>
      <c r="N69" s="52"/>
      <c r="O69" s="52"/>
      <c r="P69" s="52"/>
      <c r="Q69" s="52"/>
      <c r="R69" s="52"/>
      <c r="S69" s="52"/>
      <c r="T69" s="52"/>
      <c r="U69" s="52"/>
      <c r="V69" s="52"/>
      <c r="W69" s="52"/>
      <c r="X69" s="52"/>
      <c r="Y69" s="52"/>
      <c r="Z69" s="52"/>
      <c r="AA69" s="52"/>
      <c r="AB69" s="52"/>
      <c r="AG69" s="29"/>
    </row>
    <row r="70" spans="3:33" ht="21" customHeight="1" x14ac:dyDescent="0.5">
      <c r="C70" s="30"/>
      <c r="D70" s="22" t="s">
        <v>103</v>
      </c>
      <c r="E70" s="54"/>
      <c r="F70" s="54"/>
      <c r="G70" s="54"/>
      <c r="H70" s="54"/>
      <c r="I70" s="54"/>
      <c r="J70" s="54"/>
      <c r="K70" s="54"/>
      <c r="L70" s="54"/>
      <c r="M70" s="54"/>
      <c r="N70" s="54"/>
      <c r="O70" s="54"/>
      <c r="AG70" s="29"/>
    </row>
    <row r="71" spans="3:33" ht="6.6" customHeight="1" thickBot="1" x14ac:dyDescent="0.55000000000000004">
      <c r="C71" s="32"/>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4"/>
    </row>
    <row r="72" spans="3:33" ht="12" customHeight="1" x14ac:dyDescent="0.5">
      <c r="C72" s="81"/>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row>
    <row r="73" spans="3:33" ht="26.25" hidden="1" customHeight="1" x14ac:dyDescent="0.5">
      <c r="C73" s="31"/>
      <c r="D73" s="28" t="s">
        <v>68</v>
      </c>
      <c r="E73" s="13"/>
      <c r="F73" s="13"/>
      <c r="G73" s="13"/>
      <c r="H73" s="13"/>
      <c r="I73" s="12"/>
      <c r="J73" s="13"/>
      <c r="K73" s="13"/>
      <c r="L73" s="13"/>
      <c r="M73" s="13"/>
      <c r="N73" s="13"/>
      <c r="O73" s="13"/>
      <c r="P73" s="13"/>
      <c r="Q73" s="13"/>
      <c r="R73" s="13"/>
      <c r="S73" s="13"/>
      <c r="T73" s="13"/>
      <c r="U73" s="13"/>
      <c r="V73" s="13"/>
      <c r="W73" s="13"/>
      <c r="X73" s="13"/>
      <c r="Y73" s="13"/>
      <c r="Z73" s="13"/>
      <c r="AA73" s="13"/>
      <c r="AB73" s="13"/>
      <c r="AC73" s="13"/>
      <c r="AD73" s="13"/>
      <c r="AE73" s="13"/>
      <c r="AG73" s="29"/>
    </row>
    <row r="74" spans="3:33" ht="26.25" hidden="1" customHeight="1" x14ac:dyDescent="0.5">
      <c r="C74" s="31"/>
      <c r="D74" s="28" t="s">
        <v>28</v>
      </c>
      <c r="E74" s="13"/>
      <c r="F74" s="13"/>
      <c r="G74" s="13"/>
      <c r="H74" s="13"/>
      <c r="I74" s="12"/>
      <c r="J74" s="12"/>
      <c r="K74" s="13"/>
      <c r="L74" s="13"/>
      <c r="M74" s="13"/>
      <c r="N74" s="13"/>
      <c r="O74" s="13"/>
      <c r="P74" s="13"/>
      <c r="Q74" s="13"/>
      <c r="R74" s="13"/>
      <c r="S74" s="13"/>
      <c r="T74" s="13"/>
      <c r="U74" s="13"/>
      <c r="V74" s="13"/>
      <c r="W74" s="13"/>
      <c r="X74" s="13"/>
      <c r="Y74" s="13"/>
      <c r="Z74" s="13"/>
      <c r="AA74" s="13"/>
      <c r="AB74" s="13"/>
      <c r="AC74" s="13"/>
      <c r="AD74" s="13"/>
      <c r="AE74" s="13"/>
      <c r="AG74" s="29"/>
    </row>
    <row r="75" spans="3:33" ht="12" hidden="1" customHeight="1" x14ac:dyDescent="0.5">
      <c r="C75" s="31"/>
      <c r="D75" s="4"/>
      <c r="AG75" s="29"/>
    </row>
    <row r="76" spans="3:33" ht="26.25" hidden="1" customHeight="1" x14ac:dyDescent="0.5">
      <c r="C76" s="31"/>
      <c r="D76" s="28" t="s">
        <v>29</v>
      </c>
      <c r="I76" s="6"/>
      <c r="AG76" s="29"/>
    </row>
    <row r="77" spans="3:33" ht="26.25" hidden="1" customHeight="1" x14ac:dyDescent="0.5">
      <c r="C77" s="31"/>
      <c r="D77" s="4" t="s">
        <v>30</v>
      </c>
      <c r="AG77" s="29"/>
    </row>
    <row r="78" spans="3:33" ht="26.25" hidden="1" customHeight="1" x14ac:dyDescent="0.5">
      <c r="C78" s="31"/>
      <c r="D78" s="4" t="s">
        <v>32</v>
      </c>
      <c r="E78" s="14"/>
      <c r="I78" s="6"/>
      <c r="J78" s="6"/>
      <c r="AG78" s="29"/>
    </row>
    <row r="79" spans="3:33" ht="29.55" hidden="1" customHeight="1" thickBot="1" x14ac:dyDescent="0.55000000000000004">
      <c r="C79" s="32"/>
      <c r="D79" s="53" t="s">
        <v>31</v>
      </c>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29"/>
    </row>
    <row r="80" spans="3:33" ht="16.95" customHeight="1" x14ac:dyDescent="0.5">
      <c r="D80" s="22"/>
      <c r="AG80" s="80"/>
    </row>
    <row r="81" spans="4:30" ht="9" customHeight="1" x14ac:dyDescent="0.5">
      <c r="D81" s="8"/>
    </row>
    <row r="82" spans="4:30" ht="26.25" customHeight="1" x14ac:dyDescent="0.5">
      <c r="D82" s="8"/>
    </row>
    <row r="83" spans="4:30" ht="26.25" customHeight="1" x14ac:dyDescent="0.5">
      <c r="D83" s="8"/>
    </row>
    <row r="84" spans="4:30" ht="16.95" customHeight="1" x14ac:dyDescent="0.5">
      <c r="D84" s="8"/>
    </row>
    <row r="85" spans="4:30" ht="6.6" customHeight="1" x14ac:dyDescent="0.5">
      <c r="D85" s="8"/>
    </row>
    <row r="86" spans="4:30" ht="12" customHeight="1" x14ac:dyDescent="0.5">
      <c r="Q86" s="113" t="s">
        <v>33</v>
      </c>
      <c r="R86" s="113"/>
      <c r="S86" s="113"/>
      <c r="T86" s="113"/>
      <c r="U86" s="113"/>
      <c r="V86" s="113"/>
      <c r="W86" s="114" t="s">
        <v>4</v>
      </c>
      <c r="X86" s="115" t="str">
        <f>'計算補助シート (21開業)'!A12</f>
        <v/>
      </c>
      <c r="Y86" s="115"/>
      <c r="Z86" s="115"/>
      <c r="AA86" s="115"/>
      <c r="AB86" s="115"/>
      <c r="AC86" s="116" t="s">
        <v>34</v>
      </c>
      <c r="AD86" s="73"/>
    </row>
    <row r="87" spans="4:30" ht="26.25" customHeight="1" x14ac:dyDescent="0.5">
      <c r="Q87" s="113"/>
      <c r="R87" s="113"/>
      <c r="S87" s="113"/>
      <c r="T87" s="113"/>
      <c r="U87" s="113"/>
      <c r="V87" s="113"/>
      <c r="W87" s="114"/>
      <c r="X87" s="115"/>
      <c r="Y87" s="115"/>
      <c r="Z87" s="115"/>
      <c r="AA87" s="115"/>
      <c r="AB87" s="115"/>
      <c r="AC87" s="116"/>
      <c r="AD87" s="73"/>
    </row>
    <row r="88" spans="4:30" ht="26.25" customHeight="1" x14ac:dyDescent="0.5">
      <c r="D88" s="8"/>
      <c r="U88" s="22" t="s">
        <v>61</v>
      </c>
    </row>
    <row r="89" spans="4:30" ht="14.55" customHeight="1" x14ac:dyDescent="0.5">
      <c r="D89" s="58"/>
      <c r="E89" s="59"/>
      <c r="F89" s="59"/>
      <c r="G89" s="59"/>
      <c r="H89" s="59"/>
      <c r="I89" s="59"/>
      <c r="J89" s="59"/>
      <c r="K89" s="59"/>
      <c r="L89" s="59"/>
      <c r="M89" s="59"/>
      <c r="N89" s="59"/>
      <c r="O89" s="59"/>
      <c r="P89" s="59"/>
      <c r="Q89" s="59"/>
      <c r="R89" s="59"/>
      <c r="S89" s="59"/>
      <c r="T89" s="59"/>
      <c r="U89" s="59"/>
      <c r="V89" s="59"/>
      <c r="W89" s="59"/>
      <c r="X89" s="59"/>
      <c r="Y89" s="59"/>
      <c r="Z89" s="59"/>
      <c r="AA89" s="59"/>
      <c r="AB89" s="59"/>
      <c r="AC89" s="59"/>
    </row>
    <row r="90" spans="4:30" ht="11.55" hidden="1" customHeight="1" x14ac:dyDescent="0.5">
      <c r="D90" s="58"/>
      <c r="E90" s="59"/>
      <c r="F90" s="59"/>
      <c r="G90" s="59"/>
      <c r="H90" s="59"/>
      <c r="I90" s="59"/>
      <c r="J90" s="59"/>
      <c r="K90" s="59"/>
      <c r="L90" s="59"/>
      <c r="M90" s="59"/>
      <c r="N90" s="59"/>
      <c r="O90" s="59"/>
      <c r="P90" s="59"/>
      <c r="Q90" s="59"/>
      <c r="R90" s="59"/>
      <c r="S90" s="59"/>
      <c r="T90" s="59"/>
      <c r="U90" s="59"/>
      <c r="V90" s="59"/>
      <c r="W90" s="59"/>
      <c r="X90" s="59"/>
      <c r="Y90" s="59"/>
      <c r="Z90" s="59"/>
      <c r="AA90" s="59"/>
      <c r="AB90" s="59"/>
      <c r="AC90" s="59"/>
    </row>
    <row r="91" spans="4:30" ht="0.6" customHeight="1" x14ac:dyDescent="0.5">
      <c r="D91" s="60"/>
      <c r="E91" s="59"/>
      <c r="F91" s="59"/>
      <c r="G91" s="59"/>
      <c r="H91" s="59"/>
      <c r="I91" s="59"/>
      <c r="J91" s="59"/>
      <c r="K91" s="59"/>
      <c r="L91" s="59"/>
      <c r="M91" s="59"/>
      <c r="N91" s="59"/>
      <c r="O91" s="59"/>
      <c r="P91" s="59"/>
      <c r="Q91" s="113" t="s">
        <v>69</v>
      </c>
      <c r="R91" s="113"/>
      <c r="S91" s="113"/>
      <c r="T91" s="113"/>
      <c r="U91" s="113"/>
      <c r="V91" s="113"/>
      <c r="W91" s="114" t="s">
        <v>4</v>
      </c>
      <c r="X91" s="117" t="str">
        <f>IF(X86="","",'計算補助シート (21開業)'!A25)</f>
        <v/>
      </c>
      <c r="Y91" s="117"/>
      <c r="Z91" s="117"/>
      <c r="AA91" s="117"/>
      <c r="AB91" s="117"/>
      <c r="AC91" s="116" t="s">
        <v>0</v>
      </c>
      <c r="AD91" s="73"/>
    </row>
    <row r="92" spans="4:30" ht="26.25" customHeight="1" x14ac:dyDescent="0.5">
      <c r="D92" s="60"/>
      <c r="E92" s="59"/>
      <c r="F92" s="59"/>
      <c r="G92" s="59"/>
      <c r="H92" s="59"/>
      <c r="I92" s="59"/>
      <c r="J92" s="59"/>
      <c r="K92" s="59"/>
      <c r="L92" s="59"/>
      <c r="M92" s="59"/>
      <c r="N92" s="59"/>
      <c r="O92" s="59"/>
      <c r="P92" s="59"/>
      <c r="Q92" s="113"/>
      <c r="R92" s="113"/>
      <c r="S92" s="113"/>
      <c r="T92" s="113"/>
      <c r="U92" s="113"/>
      <c r="V92" s="113"/>
      <c r="W92" s="114"/>
      <c r="X92" s="117"/>
      <c r="Y92" s="117"/>
      <c r="Z92" s="117"/>
      <c r="AA92" s="117"/>
      <c r="AB92" s="117"/>
      <c r="AC92" s="116"/>
      <c r="AD92" s="73"/>
    </row>
    <row r="93" spans="4:30" ht="26.25" customHeight="1" x14ac:dyDescent="0.5">
      <c r="Q93" s="21"/>
      <c r="R93" s="21"/>
      <c r="S93" s="21"/>
      <c r="T93" s="21"/>
      <c r="U93" s="21"/>
      <c r="V93" s="21"/>
      <c r="W93" s="20"/>
      <c r="X93" s="17"/>
      <c r="Y93" s="17"/>
      <c r="Z93" s="17"/>
      <c r="AA93" s="17"/>
      <c r="AB93" s="17"/>
      <c r="AC93" s="19"/>
    </row>
    <row r="94" spans="4:30" ht="26.25" customHeight="1" x14ac:dyDescent="0.5">
      <c r="D94" s="51" t="s">
        <v>72</v>
      </c>
    </row>
    <row r="95" spans="4:30" ht="12" customHeight="1" thickBot="1" x14ac:dyDescent="0.55000000000000004">
      <c r="D95" s="16"/>
    </row>
    <row r="96" spans="4:30" ht="26.25" customHeight="1" x14ac:dyDescent="0.5">
      <c r="Q96" s="104" t="s">
        <v>71</v>
      </c>
      <c r="R96" s="104"/>
      <c r="S96" s="104"/>
      <c r="T96" s="104"/>
      <c r="U96" s="104"/>
      <c r="V96" s="104"/>
      <c r="W96" s="105" t="s">
        <v>4</v>
      </c>
      <c r="X96" s="106" t="str">
        <f>IF(X86="","",IF((X14-X91)&lt;0,"N/A",X14-X91))</f>
        <v/>
      </c>
      <c r="Y96" s="107"/>
      <c r="Z96" s="107"/>
      <c r="AA96" s="107"/>
      <c r="AB96" s="108"/>
      <c r="AC96" s="112" t="s">
        <v>0</v>
      </c>
    </row>
    <row r="97" spans="4:31" ht="26.25" customHeight="1" thickBot="1" x14ac:dyDescent="0.55000000000000004">
      <c r="Q97" s="104"/>
      <c r="R97" s="104"/>
      <c r="S97" s="104"/>
      <c r="T97" s="104"/>
      <c r="U97" s="104"/>
      <c r="V97" s="104"/>
      <c r="W97" s="105"/>
      <c r="X97" s="109"/>
      <c r="Y97" s="110"/>
      <c r="Z97" s="110"/>
      <c r="AA97" s="110"/>
      <c r="AB97" s="111"/>
      <c r="AC97" s="112"/>
    </row>
    <row r="98" spans="4:31" ht="26.25" customHeight="1" x14ac:dyDescent="0.5">
      <c r="G98" s="12"/>
      <c r="K98" s="13" t="s">
        <v>70</v>
      </c>
    </row>
    <row r="99" spans="4:31" ht="32.549999999999997" customHeight="1" x14ac:dyDescent="0.5">
      <c r="G99" s="12"/>
      <c r="I99" s="28"/>
    </row>
    <row r="100" spans="4:31" ht="26.25" customHeight="1" x14ac:dyDescent="0.5">
      <c r="D100" s="22" t="s">
        <v>77</v>
      </c>
      <c r="G100" s="12"/>
    </row>
    <row r="101" spans="4:31" ht="26.25" customHeight="1" x14ac:dyDescent="0.5">
      <c r="D101" s="13" t="s">
        <v>99</v>
      </c>
      <c r="G101" s="12"/>
    </row>
    <row r="102" spans="4:31" ht="26.25" customHeight="1" x14ac:dyDescent="0.5">
      <c r="D102" s="1"/>
      <c r="G102" s="12"/>
    </row>
    <row r="103" spans="4:31" ht="26.25" customHeight="1" x14ac:dyDescent="0.5">
      <c r="D103" s="118" t="s">
        <v>36</v>
      </c>
      <c r="E103" s="119"/>
      <c r="F103" s="119"/>
      <c r="G103" s="119"/>
      <c r="H103" s="119"/>
      <c r="I103" s="119"/>
      <c r="J103" s="119"/>
      <c r="K103" s="120"/>
      <c r="L103" s="124" t="s">
        <v>41</v>
      </c>
      <c r="M103" s="125"/>
      <c r="N103" s="125"/>
      <c r="O103" s="125"/>
      <c r="P103" s="125"/>
      <c r="Q103" s="128" t="s">
        <v>42</v>
      </c>
      <c r="R103" s="129"/>
      <c r="S103" s="129"/>
      <c r="T103" s="129"/>
      <c r="U103" s="129"/>
      <c r="V103" s="129"/>
      <c r="W103" s="129"/>
      <c r="X103" s="129"/>
      <c r="Y103" s="129"/>
      <c r="Z103" s="129"/>
      <c r="AA103" s="129"/>
      <c r="AB103" s="129"/>
      <c r="AC103" s="129"/>
      <c r="AD103" s="129"/>
      <c r="AE103" s="130"/>
    </row>
    <row r="104" spans="4:31" ht="39" customHeight="1" x14ac:dyDescent="0.5">
      <c r="D104" s="121"/>
      <c r="E104" s="122"/>
      <c r="F104" s="122"/>
      <c r="G104" s="122"/>
      <c r="H104" s="122"/>
      <c r="I104" s="122"/>
      <c r="J104" s="122"/>
      <c r="K104" s="123"/>
      <c r="L104" s="126"/>
      <c r="M104" s="127"/>
      <c r="N104" s="127"/>
      <c r="O104" s="127"/>
      <c r="P104" s="127"/>
      <c r="Q104" s="131" t="s">
        <v>39</v>
      </c>
      <c r="R104" s="132"/>
      <c r="S104" s="132"/>
      <c r="T104" s="132"/>
      <c r="U104" s="133"/>
      <c r="V104" s="131" t="s">
        <v>40</v>
      </c>
      <c r="W104" s="132"/>
      <c r="X104" s="132"/>
      <c r="Y104" s="132"/>
      <c r="Z104" s="133"/>
      <c r="AA104" s="131" t="s">
        <v>43</v>
      </c>
      <c r="AB104" s="132"/>
      <c r="AC104" s="132"/>
      <c r="AD104" s="132"/>
      <c r="AE104" s="133"/>
    </row>
    <row r="105" spans="4:31" ht="26.25" customHeight="1" x14ac:dyDescent="0.5">
      <c r="D105" s="134" t="s">
        <v>37</v>
      </c>
      <c r="E105" s="135"/>
      <c r="F105" s="135"/>
      <c r="G105" s="135"/>
      <c r="H105" s="135"/>
      <c r="I105" s="135"/>
      <c r="J105" s="135"/>
      <c r="K105" s="136"/>
      <c r="L105" s="137" t="s">
        <v>44</v>
      </c>
      <c r="M105" s="132"/>
      <c r="N105" s="132"/>
      <c r="O105" s="132"/>
      <c r="P105" s="133"/>
      <c r="Q105" s="137" t="s">
        <v>45</v>
      </c>
      <c r="R105" s="132"/>
      <c r="S105" s="132"/>
      <c r="T105" s="132"/>
      <c r="U105" s="133"/>
      <c r="V105" s="137" t="s">
        <v>46</v>
      </c>
      <c r="W105" s="132"/>
      <c r="X105" s="132"/>
      <c r="Y105" s="132"/>
      <c r="Z105" s="133"/>
      <c r="AA105" s="137" t="s">
        <v>47</v>
      </c>
      <c r="AB105" s="132"/>
      <c r="AC105" s="132"/>
      <c r="AD105" s="132"/>
      <c r="AE105" s="133"/>
    </row>
    <row r="106" spans="4:31" ht="26.25" customHeight="1" x14ac:dyDescent="0.5">
      <c r="D106" s="134" t="s">
        <v>38</v>
      </c>
      <c r="E106" s="135"/>
      <c r="F106" s="135"/>
      <c r="G106" s="135"/>
      <c r="H106" s="135"/>
      <c r="I106" s="135"/>
      <c r="J106" s="135"/>
      <c r="K106" s="136"/>
      <c r="L106" s="137" t="s">
        <v>48</v>
      </c>
      <c r="M106" s="132"/>
      <c r="N106" s="132"/>
      <c r="O106" s="132"/>
      <c r="P106" s="133"/>
      <c r="Q106" s="137" t="s">
        <v>49</v>
      </c>
      <c r="R106" s="132"/>
      <c r="S106" s="132"/>
      <c r="T106" s="132"/>
      <c r="U106" s="133"/>
      <c r="V106" s="137" t="s">
        <v>50</v>
      </c>
      <c r="W106" s="132"/>
      <c r="X106" s="132"/>
      <c r="Y106" s="132"/>
      <c r="Z106" s="133"/>
      <c r="AA106" s="137" t="s">
        <v>46</v>
      </c>
      <c r="AB106" s="132"/>
      <c r="AC106" s="132"/>
      <c r="AD106" s="132"/>
      <c r="AE106" s="133"/>
    </row>
    <row r="107" spans="4:31" ht="26.25" customHeight="1" x14ac:dyDescent="0.5">
      <c r="G107" s="12"/>
    </row>
  </sheetData>
  <sheetProtection algorithmName="SHA-512" hashValue="N0azAsdC+P45j7q36vgB9QZ/GA7BFGZoMjJhtKS7gxdIqxJZzUs7QX+UZTs3xOua9nVzR0uy8AOFyUbwNI5big==" saltValue="6prZpiV3ZkK7iUXCJAZA/Q==" spinCount="100000" sheet="1" selectLockedCells="1"/>
  <mergeCells count="42">
    <mergeCell ref="D105:K105"/>
    <mergeCell ref="L105:P105"/>
    <mergeCell ref="Q105:U105"/>
    <mergeCell ref="V105:Z105"/>
    <mergeCell ref="AA105:AE105"/>
    <mergeCell ref="D106:K106"/>
    <mergeCell ref="L106:P106"/>
    <mergeCell ref="Q106:U106"/>
    <mergeCell ref="V106:Z106"/>
    <mergeCell ref="AA106:AE106"/>
    <mergeCell ref="D103:K104"/>
    <mergeCell ref="L103:P104"/>
    <mergeCell ref="Q103:AE103"/>
    <mergeCell ref="Q104:U104"/>
    <mergeCell ref="V104:Z104"/>
    <mergeCell ref="AA104:AE104"/>
    <mergeCell ref="Q96:V97"/>
    <mergeCell ref="W96:W97"/>
    <mergeCell ref="X96:AB97"/>
    <mergeCell ref="AC96:AC97"/>
    <mergeCell ref="X60:AB60"/>
    <mergeCell ref="X62:AB62"/>
    <mergeCell ref="Q86:V87"/>
    <mergeCell ref="W86:W87"/>
    <mergeCell ref="X86:AB87"/>
    <mergeCell ref="AC86:AC87"/>
    <mergeCell ref="Q91:V92"/>
    <mergeCell ref="W91:W92"/>
    <mergeCell ref="X91:AB92"/>
    <mergeCell ref="AC91:AC92"/>
    <mergeCell ref="X57:AB57"/>
    <mergeCell ref="B2:AH2"/>
    <mergeCell ref="B4:AH6"/>
    <mergeCell ref="X14:AB14"/>
    <mergeCell ref="G24:AA24"/>
    <mergeCell ref="X31:AB31"/>
    <mergeCell ref="X33:AB33"/>
    <mergeCell ref="X35:AB35"/>
    <mergeCell ref="X37:AB37"/>
    <mergeCell ref="X39:AB39"/>
    <mergeCell ref="G45:AA45"/>
    <mergeCell ref="X55:AB55"/>
  </mergeCells>
  <phoneticPr fontId="1"/>
  <conditionalFormatting sqref="X31:AB31 X57:AB58 X60:AB60">
    <cfRule type="expression" dxfId="6" priority="9">
      <formula>#REF!="① 給付額全額の返還を希望する"</formula>
    </cfRule>
  </conditionalFormatting>
  <conditionalFormatting sqref="X33:AB33">
    <cfRule type="expression" dxfId="5" priority="8">
      <formula>#REF!="① 給付額全額の返還を希望する"</formula>
    </cfRule>
  </conditionalFormatting>
  <conditionalFormatting sqref="X35:AB35">
    <cfRule type="expression" dxfId="4" priority="7">
      <formula>#REF!="① 給付額全額の返還を希望する"</formula>
    </cfRule>
  </conditionalFormatting>
  <conditionalFormatting sqref="X37:AB37 X65:AB65">
    <cfRule type="expression" dxfId="3" priority="6">
      <formula>#REF!="① 給付額全額の返還を希望する"</formula>
    </cfRule>
  </conditionalFormatting>
  <conditionalFormatting sqref="X39:AB39">
    <cfRule type="expression" dxfId="2" priority="5">
      <formula>#REF!="① 給付額全額の返還を希望する"</formula>
    </cfRule>
  </conditionalFormatting>
  <conditionalFormatting sqref="X55:AB55">
    <cfRule type="expression" dxfId="1" priority="4">
      <formula>#REF!="① 給付額全額の返還を希望する"</formula>
    </cfRule>
  </conditionalFormatting>
  <conditionalFormatting sqref="X62:AB63">
    <cfRule type="expression" dxfId="0" priority="3">
      <formula>#REF!="① 給付額全額の返還を希望する"</formula>
    </cfRule>
  </conditionalFormatting>
  <dataValidations count="3">
    <dataValidation type="list" allowBlank="1" showInputMessage="1" showErrorMessage="1" sqref="G45:AA45" xr:uid="{B5200FEE-F15C-4826-862B-30F31E07ED07}">
      <formula1>$E$42:$E$43</formula1>
    </dataValidation>
    <dataValidation type="list" allowBlank="1" showInputMessage="1" showErrorMessage="1" sqref="G24:AA24" xr:uid="{40BECC9F-842F-490B-AD51-7BED4F3B3E2D}">
      <formula1>$E$18:$E$22</formula1>
    </dataValidation>
    <dataValidation type="whole" operator="greaterThanOrEqual" allowBlank="1" showInputMessage="1" showErrorMessage="1" sqref="X55:AB55 X31:AB31 X33:AB33 X35:AB35 X37:AB37 X60:AB60 X62:AB63 X14:AB14 X57:AB58 X39:AB39 X65:AB65" xr:uid="{09C217A6-1918-4AC6-A29D-76CD5A21EC24}">
      <formula1>0</formula1>
    </dataValidation>
  </dataValidations>
  <pageMargins left="0.70866141732283472" right="0.70866141732283472" top="0.74803149606299213" bottom="0.74803149606299213" header="0.31496062992125984" footer="0.31496062992125984"/>
  <pageSetup paperSize="9" scale="4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B49FD-A728-4E13-923B-51D6E85A14AB}">
  <sheetPr codeName="Sheet9">
    <tabColor theme="0" tint="-0.34998626667073579"/>
  </sheetPr>
  <dimension ref="A2:M25"/>
  <sheetViews>
    <sheetView workbookViewId="0">
      <selection activeCell="A14" sqref="A14"/>
    </sheetView>
  </sheetViews>
  <sheetFormatPr defaultRowHeight="19.8" x14ac:dyDescent="0.5"/>
  <cols>
    <col min="1" max="1" width="31" customWidth="1"/>
    <col min="2" max="2" width="11.26953125" customWidth="1"/>
    <col min="3" max="3" width="12.26953125" customWidth="1"/>
    <col min="4" max="4" width="9.26953125" bestFit="1" customWidth="1"/>
    <col min="5" max="5" width="14.453125" customWidth="1"/>
    <col min="6" max="6" width="14.26953125" bestFit="1" customWidth="1"/>
    <col min="7" max="7" width="15.81640625" customWidth="1"/>
    <col min="8" max="8" width="10.26953125" bestFit="1" customWidth="1"/>
    <col min="9" max="9" width="14.26953125" customWidth="1"/>
    <col min="10" max="10" width="12.26953125" bestFit="1" customWidth="1"/>
    <col min="11" max="11" width="5.26953125" customWidth="1"/>
    <col min="13" max="13" width="11" customWidth="1"/>
  </cols>
  <sheetData>
    <row r="2" spans="1:13" ht="59.4" x14ac:dyDescent="0.5">
      <c r="A2" s="75" t="s">
        <v>91</v>
      </c>
      <c r="B2" s="36"/>
      <c r="C2" s="55"/>
      <c r="F2" s="44" t="s">
        <v>51</v>
      </c>
      <c r="G2" s="44" t="s">
        <v>55</v>
      </c>
      <c r="H2" s="44" t="s">
        <v>82</v>
      </c>
      <c r="I2" s="44" t="s">
        <v>51</v>
      </c>
      <c r="J2" s="44" t="s">
        <v>52</v>
      </c>
      <c r="K2" s="76" t="s">
        <v>93</v>
      </c>
      <c r="L2" s="46" t="s">
        <v>54</v>
      </c>
    </row>
    <row r="3" spans="1:13" x14ac:dyDescent="0.5">
      <c r="A3" s="48">
        <f>'2021開業'!X55*12</f>
        <v>0</v>
      </c>
      <c r="D3" s="56"/>
      <c r="F3" s="39">
        <v>50</v>
      </c>
      <c r="G3" s="39">
        <v>500000000</v>
      </c>
      <c r="H3" s="39">
        <v>2</v>
      </c>
      <c r="I3" s="39">
        <v>2</v>
      </c>
      <c r="J3" s="39">
        <v>2</v>
      </c>
      <c r="K3" s="77" t="str">
        <f t="shared" ref="K3:K11" si="0">H3&amp;I3&amp;J3</f>
        <v>222</v>
      </c>
      <c r="L3" s="39">
        <v>2500000</v>
      </c>
    </row>
    <row r="4" spans="1:13" ht="39.6" x14ac:dyDescent="0.5">
      <c r="A4" s="75" t="s">
        <v>86</v>
      </c>
      <c r="D4" s="56"/>
      <c r="F4" s="39">
        <v>30</v>
      </c>
      <c r="G4" s="39">
        <v>100000000</v>
      </c>
      <c r="H4" s="39">
        <v>2</v>
      </c>
      <c r="I4" s="39">
        <v>2</v>
      </c>
      <c r="J4" s="39">
        <v>1</v>
      </c>
      <c r="K4" s="77" t="str">
        <f t="shared" si="0"/>
        <v>221</v>
      </c>
      <c r="L4" s="39">
        <v>1500000</v>
      </c>
    </row>
    <row r="5" spans="1:13" x14ac:dyDescent="0.5">
      <c r="A5" s="48">
        <f>'2021開業'!X55</f>
        <v>0</v>
      </c>
      <c r="D5" s="56"/>
      <c r="H5" s="39">
        <v>2</v>
      </c>
      <c r="I5" s="39">
        <v>2</v>
      </c>
      <c r="J5" s="39">
        <v>0</v>
      </c>
      <c r="K5" s="77" t="str">
        <f t="shared" si="0"/>
        <v>220</v>
      </c>
      <c r="L5" s="39">
        <v>1000000</v>
      </c>
    </row>
    <row r="6" spans="1:13" x14ac:dyDescent="0.5">
      <c r="A6" s="44" t="s">
        <v>84</v>
      </c>
      <c r="D6" s="56"/>
      <c r="H6" s="39">
        <v>2</v>
      </c>
      <c r="I6" s="39">
        <v>1</v>
      </c>
      <c r="J6" s="39">
        <v>2</v>
      </c>
      <c r="K6" s="77" t="str">
        <f t="shared" si="0"/>
        <v>212</v>
      </c>
      <c r="L6" s="39">
        <v>1500000</v>
      </c>
    </row>
    <row r="7" spans="1:13" x14ac:dyDescent="0.5">
      <c r="A7" s="48">
        <f>'2021開業'!X57+'2021開業'!X62</f>
        <v>0</v>
      </c>
      <c r="B7" t="s">
        <v>88</v>
      </c>
      <c r="D7" s="56"/>
      <c r="H7" s="39">
        <v>2</v>
      </c>
      <c r="I7" s="39">
        <v>1</v>
      </c>
      <c r="J7" s="39">
        <v>1</v>
      </c>
      <c r="K7" s="77" t="str">
        <f t="shared" si="0"/>
        <v>211</v>
      </c>
      <c r="L7" s="39">
        <v>900000</v>
      </c>
    </row>
    <row r="8" spans="1:13" x14ac:dyDescent="0.5">
      <c r="A8" s="44" t="s">
        <v>82</v>
      </c>
      <c r="H8" s="39">
        <v>2</v>
      </c>
      <c r="I8" s="39">
        <v>1</v>
      </c>
      <c r="J8" s="39">
        <v>0</v>
      </c>
      <c r="K8" s="77" t="str">
        <f t="shared" si="0"/>
        <v>210</v>
      </c>
      <c r="L8" s="39">
        <v>600000</v>
      </c>
    </row>
    <row r="9" spans="1:13" x14ac:dyDescent="0.5">
      <c r="A9" s="47">
        <f>IF('2021開業'!G45="①個人",1,2)</f>
        <v>2</v>
      </c>
      <c r="B9" t="s">
        <v>83</v>
      </c>
      <c r="H9" s="39">
        <v>2</v>
      </c>
      <c r="I9" s="39">
        <v>0</v>
      </c>
      <c r="J9" s="39">
        <v>2</v>
      </c>
      <c r="K9" s="77" t="str">
        <f t="shared" si="0"/>
        <v>202</v>
      </c>
      <c r="L9" s="39">
        <v>0</v>
      </c>
      <c r="M9" t="s">
        <v>58</v>
      </c>
    </row>
    <row r="10" spans="1:13" x14ac:dyDescent="0.5">
      <c r="B10" s="35"/>
      <c r="H10" s="39">
        <v>2</v>
      </c>
      <c r="I10" s="39">
        <v>0</v>
      </c>
      <c r="J10" s="39">
        <v>1</v>
      </c>
      <c r="K10" s="77" t="str">
        <f t="shared" si="0"/>
        <v>201</v>
      </c>
      <c r="L10" s="39">
        <v>0</v>
      </c>
      <c r="M10" t="s">
        <v>58</v>
      </c>
    </row>
    <row r="11" spans="1:13" x14ac:dyDescent="0.5">
      <c r="A11" s="44" t="s">
        <v>53</v>
      </c>
      <c r="B11" s="37" t="s">
        <v>92</v>
      </c>
      <c r="H11" s="39">
        <v>2</v>
      </c>
      <c r="I11" s="39">
        <v>0</v>
      </c>
      <c r="J11" s="39">
        <v>0</v>
      </c>
      <c r="K11" s="77" t="str">
        <f t="shared" si="0"/>
        <v>200</v>
      </c>
      <c r="L11" s="39">
        <v>0</v>
      </c>
      <c r="M11" t="s">
        <v>58</v>
      </c>
    </row>
    <row r="12" spans="1:13" x14ac:dyDescent="0.5">
      <c r="A12" s="38" t="str">
        <f>IF(A14&lt;0,0,A14)</f>
        <v/>
      </c>
      <c r="H12" s="74">
        <v>1</v>
      </c>
      <c r="I12" s="74">
        <v>2</v>
      </c>
      <c r="J12" s="74">
        <v>0</v>
      </c>
      <c r="K12" s="77" t="str">
        <f t="shared" ref="K12:K14" si="1">H12&amp;I12&amp;J12</f>
        <v>120</v>
      </c>
      <c r="L12" s="74">
        <v>500000</v>
      </c>
    </row>
    <row r="13" spans="1:13" x14ac:dyDescent="0.5">
      <c r="A13" s="40">
        <f>IF(A12&gt;=F3,2,IF(A12&gt;=F4,1,0))</f>
        <v>2</v>
      </c>
      <c r="B13" t="s">
        <v>90</v>
      </c>
      <c r="H13" s="74">
        <v>1</v>
      </c>
      <c r="I13" s="74">
        <v>1</v>
      </c>
      <c r="J13" s="74">
        <v>0</v>
      </c>
      <c r="K13" s="77" t="str">
        <f t="shared" si="1"/>
        <v>110</v>
      </c>
      <c r="L13" s="74">
        <v>300000</v>
      </c>
    </row>
    <row r="14" spans="1:13" x14ac:dyDescent="0.5">
      <c r="A14" s="79" t="str">
        <f>IFERROR(ROUNDDOWN((1-A7/A5)*100,0),"")</f>
        <v/>
      </c>
      <c r="B14" t="s">
        <v>96</v>
      </c>
      <c r="H14" s="74">
        <v>1</v>
      </c>
      <c r="I14" s="74">
        <v>0</v>
      </c>
      <c r="J14" s="74">
        <v>0</v>
      </c>
      <c r="K14" s="77" t="str">
        <f t="shared" si="1"/>
        <v>100</v>
      </c>
      <c r="L14" s="39">
        <v>0</v>
      </c>
      <c r="M14" t="s">
        <v>58</v>
      </c>
    </row>
    <row r="15" spans="1:13" x14ac:dyDescent="0.5">
      <c r="A15" s="43" t="s">
        <v>56</v>
      </c>
    </row>
    <row r="16" spans="1:13" x14ac:dyDescent="0.5">
      <c r="A16" s="40">
        <f>IF(A9=2,IF(A3&gt;G3,2,IF(A3&gt;G4,1,0)),0)</f>
        <v>0</v>
      </c>
      <c r="B16" t="s">
        <v>89</v>
      </c>
    </row>
    <row r="17" spans="1:3" x14ac:dyDescent="0.5">
      <c r="A17" s="41"/>
    </row>
    <row r="18" spans="1:3" x14ac:dyDescent="0.5">
      <c r="A18" s="45" t="s">
        <v>57</v>
      </c>
      <c r="B18" s="49" t="str">
        <f>A9&amp;A13&amp;A16</f>
        <v>220</v>
      </c>
      <c r="C18" t="s">
        <v>87</v>
      </c>
    </row>
    <row r="19" spans="1:3" x14ac:dyDescent="0.5">
      <c r="A19" s="40">
        <f>VLOOKUP(B18,K3:L14,2,FALSE)</f>
        <v>1000000</v>
      </c>
      <c r="B19" s="39"/>
    </row>
    <row r="20" spans="1:3" x14ac:dyDescent="0.5">
      <c r="A20" s="41"/>
    </row>
    <row r="21" spans="1:3" x14ac:dyDescent="0.5">
      <c r="A21" s="44" t="s">
        <v>60</v>
      </c>
      <c r="B21" s="37" t="s">
        <v>85</v>
      </c>
    </row>
    <row r="22" spans="1:3" x14ac:dyDescent="0.5">
      <c r="A22" s="42">
        <f>A5*5-A7*5</f>
        <v>0</v>
      </c>
    </row>
    <row r="24" spans="1:3" x14ac:dyDescent="0.5">
      <c r="A24" s="46" t="s">
        <v>59</v>
      </c>
    </row>
    <row r="25" spans="1:3" x14ac:dyDescent="0.5">
      <c r="A25" s="42">
        <f>IF(A22&lt;0,0,(IF(A22&gt;A19,A19,A22)))</f>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2021開業</vt:lpstr>
      <vt:lpstr>計算補助シート (21開業)</vt:lpstr>
      <vt:lpstr>'2021開業'!Print_Area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2021-03-31T07:40:03Z</dcterms:created>
  <dcterms:modified xsi:type="dcterms:W3CDTF">2023-05-18T09:23:15Z</dcterms:modified>
  <cp:category/>
</cp:coreProperties>
</file>