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7640"/>
  </bookViews>
  <sheets>
    <sheet name="返還希望額算定シュミレーション" sheetId="2" r:id="rId1"/>
  </sheets>
  <definedNames>
    <definedName name="_xlnm.Print_Area" localSheetId="0">返還希望額算定シュミレーション!$A$1:$AI$69</definedName>
    <definedName name="Z_AB19DEA3_80EF_43A6_8513_542675041836_.wvu.Rows" localSheetId="0" hidden="1">返還希望額算定シュミレーション!#REF!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2" l="1"/>
  <c r="D23" i="2"/>
  <c r="D38" i="2" l="1"/>
  <c r="T53" i="2" l="1"/>
  <c r="T52" i="2"/>
  <c r="T54" i="2" l="1"/>
  <c r="T55" i="2" s="1"/>
  <c r="T56" i="2" s="1"/>
  <c r="X57" i="2" s="1"/>
  <c r="X65" i="2" s="1"/>
  <c r="AC53" i="2" l="1"/>
  <c r="AC52" i="2"/>
</calcChain>
</file>

<file path=xl/sharedStrings.xml><?xml version="1.0" encoding="utf-8"?>
<sst xmlns="http://schemas.openxmlformats.org/spreadsheetml/2006/main" count="54" uniqueCount="47">
  <si>
    <t>円</t>
    <rPh sb="0" eb="1">
      <t>エン</t>
    </rPh>
    <phoneticPr fontId="1"/>
  </si>
  <si>
    <t>プルダウンより以下のいずれかをお選びください。</t>
    <rPh sb="7" eb="9">
      <t>イカ</t>
    </rPh>
    <rPh sb="16" eb="17">
      <t>エラ</t>
    </rPh>
    <phoneticPr fontId="1"/>
  </si>
  <si>
    <t>① 給付額全額の返還を希望する</t>
    <rPh sb="2" eb="4">
      <t>キュウフ</t>
    </rPh>
    <rPh sb="4" eb="5">
      <t>ガク</t>
    </rPh>
    <rPh sb="5" eb="7">
      <t>ゼンガク</t>
    </rPh>
    <rPh sb="8" eb="10">
      <t>ヘンカン</t>
    </rPh>
    <rPh sb="11" eb="13">
      <t>キボウ</t>
    </rPh>
    <phoneticPr fontId="1"/>
  </si>
  <si>
    <t>(選択してください）</t>
    <rPh sb="1" eb="3">
      <t>センタク</t>
    </rPh>
    <phoneticPr fontId="1"/>
  </si>
  <si>
    <t xml:space="preserve"> 2．返還希望の申し出がいずれにあてはまるかを選択してください</t>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</si>
  <si>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</si>
  <si>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t>
    <phoneticPr fontId="1"/>
  </si>
  <si>
    <t>＜A＞</t>
    <phoneticPr fontId="1"/>
  </si>
  <si>
    <t>＜B＞</t>
    <phoneticPr fontId="1"/>
  </si>
  <si>
    <t xml:space="preserve"> 1．給付額を入力してください</t>
  </si>
  <si>
    <t>終了</t>
    <rPh sb="0" eb="2">
      <t>シュウリョウ</t>
    </rPh>
    <phoneticPr fontId="1"/>
  </si>
  <si>
    <t>以降の入力手順</t>
    <rPh sb="0" eb="2">
      <t>イコウ</t>
    </rPh>
    <rPh sb="3" eb="5">
      <t>ニュウリョク</t>
    </rPh>
    <rPh sb="5" eb="7">
      <t>テジュン</t>
    </rPh>
    <phoneticPr fontId="1"/>
  </si>
  <si>
    <r>
      <t>② 給付額の</t>
    </r>
    <r>
      <rPr>
        <b/>
        <u/>
        <sz val="16"/>
        <color theme="1"/>
        <rFont val="メイリオ"/>
        <family val="3"/>
        <charset val="128"/>
      </rPr>
      <t>一部</t>
    </r>
    <r>
      <rPr>
        <sz val="16"/>
        <color theme="1"/>
        <rFont val="メイリオ"/>
        <family val="3"/>
        <charset val="128"/>
      </rPr>
      <t>の返還を希望する</t>
    </r>
    <rPh sb="2" eb="4">
      <t>キュウフ</t>
    </rPh>
    <rPh sb="4" eb="5">
      <t>ガク</t>
    </rPh>
    <rPh sb="6" eb="8">
      <t>イチブ</t>
    </rPh>
    <rPh sb="9" eb="11">
      <t>ヘンカン</t>
    </rPh>
    <rPh sb="12" eb="14">
      <t>キボウ</t>
    </rPh>
    <phoneticPr fontId="1"/>
  </si>
  <si>
    <t>3.以降</t>
    <rPh sb="2" eb="4">
      <t>イコウ</t>
    </rPh>
    <phoneticPr fontId="1"/>
  </si>
  <si>
    <t>支払い賃料 37.5万円以下の分：</t>
    <phoneticPr fontId="1"/>
  </si>
  <si>
    <t>支払い賃料 37.5万円を超える分：</t>
    <phoneticPr fontId="1"/>
  </si>
  <si>
    <t>給付額(月額)：</t>
    <phoneticPr fontId="1"/>
  </si>
  <si>
    <t>支払い賃料</t>
    <rPh sb="0" eb="2">
      <t>シハライ</t>
    </rPh>
    <rPh sb="3" eb="5">
      <t>チンリョウ</t>
    </rPh>
    <phoneticPr fontId="1"/>
  </si>
  <si>
    <t>給付率</t>
    <rPh sb="0" eb="2">
      <t>キュウフ</t>
    </rPh>
    <rPh sb="2" eb="3">
      <t>リツ</t>
    </rPh>
    <phoneticPr fontId="1"/>
  </si>
  <si>
    <t>負担額：</t>
    <rPh sb="0" eb="2">
      <t>フタン</t>
    </rPh>
    <rPh sb="2" eb="3">
      <t>ガク</t>
    </rPh>
    <phoneticPr fontId="1"/>
  </si>
  <si>
    <t>給付想定額の算定の基礎：</t>
    <rPh sb="0" eb="2">
      <t>キュウフ</t>
    </rPh>
    <rPh sb="2" eb="4">
      <t>ソウテイ</t>
    </rPh>
    <rPh sb="4" eb="5">
      <t>ガク</t>
    </rPh>
    <rPh sb="6" eb="8">
      <t>サンテイ</t>
    </rPh>
    <rPh sb="9" eb="11">
      <t>キソ</t>
    </rPh>
    <phoneticPr fontId="1"/>
  </si>
  <si>
    <t xml:space="preserve"> 3．2.で②を選択した方は、以下の情報を入力してください</t>
    <rPh sb="8" eb="10">
      <t>センタク</t>
    </rPh>
    <rPh sb="12" eb="13">
      <t>カタ</t>
    </rPh>
    <rPh sb="15" eb="17">
      <t>イカ</t>
    </rPh>
    <rPh sb="18" eb="20">
      <t>ジョウホウ</t>
    </rPh>
    <rPh sb="21" eb="23">
      <t>ニュウリョク</t>
    </rPh>
    <phoneticPr fontId="1"/>
  </si>
  <si>
    <t xml:space="preserve"> 4．2.で②を選択した方は、以下の情報を入力してください</t>
    <rPh sb="8" eb="10">
      <t>センタク</t>
    </rPh>
    <rPh sb="12" eb="13">
      <t>カタ</t>
    </rPh>
    <rPh sb="15" eb="17">
      <t>イカ</t>
    </rPh>
    <rPh sb="18" eb="20">
      <t>ジョウホウ</t>
    </rPh>
    <rPh sb="21" eb="23">
      <t>ニュウリョク</t>
    </rPh>
    <phoneticPr fontId="1"/>
  </si>
  <si>
    <t>給付を申請した時点で、賃料にあてることを目的として地方公共団体から給付されていた、もしくは給付されることが</t>
    <phoneticPr fontId="1"/>
  </si>
  <si>
    <t>:</t>
    <phoneticPr fontId="1"/>
  </si>
  <si>
    <t>返還希望額</t>
    <rPh sb="0" eb="2">
      <t>ヘンカン</t>
    </rPh>
    <rPh sb="2" eb="4">
      <t>キボウ</t>
    </rPh>
    <rPh sb="4" eb="5">
      <t>ガク</t>
    </rPh>
    <phoneticPr fontId="1"/>
  </si>
  <si>
    <t>※金額は、半角数字・円単位で入力してください。（300万円の場合の入力例：3,000,000）</t>
    <phoneticPr fontId="1"/>
  </si>
  <si>
    <t>給付額（全額）：</t>
    <rPh sb="0" eb="2">
      <t>キュウフ</t>
    </rPh>
    <rPh sb="2" eb="3">
      <t>ガク</t>
    </rPh>
    <rPh sb="4" eb="6">
      <t>ゼンガク</t>
    </rPh>
    <phoneticPr fontId="1"/>
  </si>
  <si>
    <t>家賃支援給付金事務局から振り込まれた給付額（全額）を入力してください。</t>
    <rPh sb="12" eb="13">
      <t>フ</t>
    </rPh>
    <rPh sb="14" eb="15">
      <t>コ</t>
    </rPh>
    <rPh sb="18" eb="21">
      <t>キュウフガク</t>
    </rPh>
    <rPh sb="22" eb="24">
      <t>ゼンガク</t>
    </rPh>
    <phoneticPr fontId="1"/>
  </si>
  <si>
    <t>以下&lt;A&gt; &lt;B&gt;それぞれに、正しい賃料等（賃料および共益費・管理費）を入力してください。</t>
    <rPh sb="0" eb="2">
      <t>イカ</t>
    </rPh>
    <rPh sb="15" eb="16">
      <t>タダ</t>
    </rPh>
    <rPh sb="18" eb="20">
      <t>チンリョウ</t>
    </rPh>
    <rPh sb="20" eb="21">
      <t>トウ</t>
    </rPh>
    <rPh sb="22" eb="24">
      <t>チンリョウ</t>
    </rPh>
    <rPh sb="27" eb="30">
      <t>キョウエキヒ</t>
    </rPh>
    <rPh sb="31" eb="34">
      <t>カンリヒ</t>
    </rPh>
    <rPh sb="36" eb="38">
      <t>ニュウリョク</t>
    </rPh>
    <phoneticPr fontId="1"/>
  </si>
  <si>
    <r>
      <t>複数の賃貸借契約を申請している場合は、</t>
    </r>
    <r>
      <rPr>
        <u/>
        <sz val="16"/>
        <rFont val="メイリオ"/>
        <family val="3"/>
        <charset val="128"/>
      </rPr>
      <t>（正しく申請しているものも含め、）すべての賃貸借契約の賃料等の合計額を入力してください。</t>
    </r>
    <rPh sb="20" eb="21">
      <t>タダ</t>
    </rPh>
    <rPh sb="23" eb="25">
      <t>シンセイ</t>
    </rPh>
    <rPh sb="32" eb="33">
      <t>フク</t>
    </rPh>
    <rPh sb="46" eb="48">
      <t>チンリョウ</t>
    </rPh>
    <rPh sb="48" eb="49">
      <t>トウ</t>
    </rPh>
    <rPh sb="50" eb="52">
      <t>ゴウケイ</t>
    </rPh>
    <phoneticPr fontId="1"/>
  </si>
  <si>
    <t>2020年3月31日時点の賃料および共益費・管理費(月額)の合計額：</t>
    <rPh sb="4" eb="5">
      <t>ネン</t>
    </rPh>
    <rPh sb="6" eb="7">
      <t>ガツ</t>
    </rPh>
    <rPh sb="9" eb="10">
      <t>ニチ</t>
    </rPh>
    <rPh sb="10" eb="12">
      <t>ジテン</t>
    </rPh>
    <rPh sb="13" eb="15">
      <t>チンリョウ</t>
    </rPh>
    <rPh sb="18" eb="21">
      <t>キョウエキヒ</t>
    </rPh>
    <rPh sb="22" eb="25">
      <t>カンリヒ</t>
    </rPh>
    <rPh sb="26" eb="28">
      <t>ゲツガク</t>
    </rPh>
    <rPh sb="30" eb="32">
      <t>ゴウケイ</t>
    </rPh>
    <rPh sb="32" eb="33">
      <t>ガク</t>
    </rPh>
    <phoneticPr fontId="1"/>
  </si>
  <si>
    <t>申請日の直前１か月以内に支払った賃料および共益費・管理費(月額)の合計額：</t>
    <rPh sb="0" eb="2">
      <t>シンセイ</t>
    </rPh>
    <rPh sb="2" eb="3">
      <t>ニチ</t>
    </rPh>
    <rPh sb="4" eb="6">
      <t>チョクゼン</t>
    </rPh>
    <rPh sb="8" eb="9">
      <t>ゲツ</t>
    </rPh>
    <rPh sb="9" eb="11">
      <t>イナイ</t>
    </rPh>
    <rPh sb="12" eb="14">
      <t>シハラ</t>
    </rPh>
    <rPh sb="16" eb="18">
      <t>チンリョウ</t>
    </rPh>
    <rPh sb="21" eb="24">
      <t>キョウエキヒ</t>
    </rPh>
    <rPh sb="25" eb="28">
      <t>カンリヒ</t>
    </rPh>
    <rPh sb="29" eb="31">
      <t>ゲツガク</t>
    </rPh>
    <rPh sb="33" eb="35">
      <t>ゴウケイ</t>
    </rPh>
    <rPh sb="35" eb="36">
      <t>ガク</t>
    </rPh>
    <phoneticPr fontId="1"/>
  </si>
  <si>
    <t>※&lt;A&gt;と&lt;B&gt;のうち低い金額を、正しく申請した場合の給付想定額の算定に用います。</t>
    <rPh sb="11" eb="12">
      <t>ヒク</t>
    </rPh>
    <rPh sb="13" eb="15">
      <t>キンガク</t>
    </rPh>
    <rPh sb="17" eb="18">
      <t>タダ</t>
    </rPh>
    <rPh sb="20" eb="22">
      <t>シンセイ</t>
    </rPh>
    <rPh sb="24" eb="26">
      <t>バアイ</t>
    </rPh>
    <rPh sb="27" eb="29">
      <t>キュウフ</t>
    </rPh>
    <rPh sb="29" eb="31">
      <t>ソウテイ</t>
    </rPh>
    <rPh sb="31" eb="32">
      <t>ガク</t>
    </rPh>
    <rPh sb="33" eb="35">
      <t>サンテイ</t>
    </rPh>
    <rPh sb="36" eb="37">
      <t>モチ</t>
    </rPh>
    <phoneticPr fontId="1"/>
  </si>
  <si>
    <t>※給付対象外とされている賃貸借契約（全部転貸・自己取引・親族間取引等）の賃料等は、合計額に含めないでください。</t>
    <rPh sb="1" eb="3">
      <t>キュウフ</t>
    </rPh>
    <rPh sb="3" eb="5">
      <t>タイショウ</t>
    </rPh>
    <rPh sb="5" eb="6">
      <t>ガイ</t>
    </rPh>
    <rPh sb="12" eb="15">
      <t>チンタイシャク</t>
    </rPh>
    <rPh sb="15" eb="17">
      <t>ケイヤク</t>
    </rPh>
    <rPh sb="18" eb="20">
      <t>ゼンブ</t>
    </rPh>
    <rPh sb="20" eb="22">
      <t>テンタイ</t>
    </rPh>
    <rPh sb="23" eb="25">
      <t>ジコ</t>
    </rPh>
    <rPh sb="25" eb="27">
      <t>トリヒキ</t>
    </rPh>
    <rPh sb="28" eb="30">
      <t>シンゾク</t>
    </rPh>
    <rPh sb="30" eb="31">
      <t>カン</t>
    </rPh>
    <rPh sb="31" eb="33">
      <t>トリヒキ</t>
    </rPh>
    <rPh sb="33" eb="34">
      <t>トウ</t>
    </rPh>
    <rPh sb="36" eb="38">
      <t>チンリョウ</t>
    </rPh>
    <rPh sb="38" eb="39">
      <t>トウ</t>
    </rPh>
    <rPh sb="41" eb="43">
      <t>ゴウケイ</t>
    </rPh>
    <rPh sb="43" eb="44">
      <t>ガク</t>
    </rPh>
    <rPh sb="45" eb="46">
      <t>フク</t>
    </rPh>
    <phoneticPr fontId="1"/>
  </si>
  <si>
    <t>※物件の一部を転貸している場合は、その分を差し引いた賃料等のみ合計額に含めてください。</t>
    <phoneticPr fontId="1"/>
  </si>
  <si>
    <t>※自宅兼店舗/事務所の賃料等については、事業用途で用いている分の賃料等のみ合計額に含めてください。</t>
    <rPh sb="11" eb="13">
      <t>チンリョウ</t>
    </rPh>
    <rPh sb="13" eb="14">
      <t>トウ</t>
    </rPh>
    <rPh sb="34" eb="35">
      <t>トウ</t>
    </rPh>
    <rPh sb="37" eb="39">
      <t>ゴウケイ</t>
    </rPh>
    <rPh sb="39" eb="40">
      <t>ガク</t>
    </rPh>
    <rPh sb="41" eb="42">
      <t>フク</t>
    </rPh>
    <phoneticPr fontId="1"/>
  </si>
  <si>
    <t>の賃料等が正しい給付想定額の算定に用いられます</t>
    <rPh sb="1" eb="3">
      <t>チンリョウ</t>
    </rPh>
    <rPh sb="3" eb="4">
      <t>ナド</t>
    </rPh>
    <rPh sb="5" eb="6">
      <t>タダ</t>
    </rPh>
    <rPh sb="8" eb="10">
      <t>キュウフ</t>
    </rPh>
    <rPh sb="10" eb="12">
      <t>ソウテイ</t>
    </rPh>
    <rPh sb="12" eb="13">
      <t>ガク</t>
    </rPh>
    <rPh sb="14" eb="16">
      <t>サンテイ</t>
    </rPh>
    <rPh sb="17" eb="18">
      <t>モチ</t>
    </rPh>
    <phoneticPr fontId="1"/>
  </si>
  <si>
    <t>決定していた支援金のある方は、その合計額を入力してください（ない方は、０円としてください）。</t>
    <rPh sb="8" eb="9">
      <t>キン</t>
    </rPh>
    <rPh sb="12" eb="13">
      <t>カタ</t>
    </rPh>
    <rPh sb="17" eb="19">
      <t>ゴウケイ</t>
    </rPh>
    <rPh sb="19" eb="20">
      <t>ガク</t>
    </rPh>
    <rPh sb="21" eb="23">
      <t>ニュウリョク</t>
    </rPh>
    <rPh sb="32" eb="33">
      <t>カタ</t>
    </rPh>
    <rPh sb="36" eb="37">
      <t>エン</t>
    </rPh>
    <phoneticPr fontId="1"/>
  </si>
  <si>
    <t>地方公共団体からの支援金の合計額：</t>
    <rPh sb="0" eb="2">
      <t>チホウ</t>
    </rPh>
    <rPh sb="2" eb="4">
      <t>コウキョウ</t>
    </rPh>
    <rPh sb="4" eb="6">
      <t>ダンタイ</t>
    </rPh>
    <rPh sb="9" eb="11">
      <t>シエン</t>
    </rPh>
    <rPh sb="11" eb="12">
      <t>キン</t>
    </rPh>
    <rPh sb="13" eb="15">
      <t>ゴウケイ</t>
    </rPh>
    <rPh sb="15" eb="16">
      <t>ガク</t>
    </rPh>
    <phoneticPr fontId="1"/>
  </si>
  <si>
    <t>※複数の支援金が該当する場合には、合計額を入力してください。</t>
    <rPh sb="1" eb="3">
      <t>フクスウ</t>
    </rPh>
    <rPh sb="4" eb="7">
      <t>シエンキン</t>
    </rPh>
    <rPh sb="8" eb="10">
      <t>ガイトウ</t>
    </rPh>
    <rPh sb="12" eb="14">
      <t>バアイ</t>
    </rPh>
    <rPh sb="22" eb="23">
      <t>リョク</t>
    </rPh>
    <phoneticPr fontId="1"/>
  </si>
  <si>
    <t>※家賃支援給付金の申請より後に給付されることが決定した支援金については、合計額に含める必要はありません。</t>
    <rPh sb="9" eb="11">
      <t>シンセイ</t>
    </rPh>
    <rPh sb="13" eb="14">
      <t>アト</t>
    </rPh>
    <rPh sb="29" eb="30">
      <t>キン</t>
    </rPh>
    <rPh sb="36" eb="38">
      <t>ゴウケイ</t>
    </rPh>
    <rPh sb="38" eb="39">
      <t>ガク</t>
    </rPh>
    <phoneticPr fontId="1"/>
  </si>
  <si>
    <t>正しい給付想定額：</t>
    <rPh sb="0" eb="1">
      <t>タダ</t>
    </rPh>
    <rPh sb="3" eb="5">
      <t>キュウフ</t>
    </rPh>
    <rPh sb="5" eb="7">
      <t>ソウテイ</t>
    </rPh>
    <rPh sb="7" eb="8">
      <t>ガク</t>
    </rPh>
    <phoneticPr fontId="1"/>
  </si>
  <si>
    <t>上記の入力内容に基づく返還希望額は以下の通りです</t>
    <rPh sb="0" eb="2">
      <t>ジョウキ</t>
    </rPh>
    <rPh sb="3" eb="5">
      <t>ニュウリョク</t>
    </rPh>
    <rPh sb="5" eb="7">
      <t>ナイヨウ</t>
    </rPh>
    <rPh sb="8" eb="9">
      <t>モト</t>
    </rPh>
    <rPh sb="11" eb="13">
      <t>ヘンカン</t>
    </rPh>
    <rPh sb="20" eb="21">
      <t>トオ</t>
    </rPh>
    <phoneticPr fontId="1"/>
  </si>
  <si>
    <t>返還希望額算定シミュレーション【個人事業者等（事業所得/主たる収入が雑所得・給与所得）】</t>
    <rPh sb="0" eb="2">
      <t>ヘンカン</t>
    </rPh>
    <rPh sb="2" eb="4">
      <t>キボウ</t>
    </rPh>
    <rPh sb="4" eb="5">
      <t>ガク</t>
    </rPh>
    <rPh sb="21" eb="22">
      <t>ナド</t>
    </rPh>
    <phoneticPr fontId="3"/>
  </si>
  <si>
    <t>※1.の「給付額（全額）」から4.の「正しい給付想定額」を引いた額（返還希望額がマイナスの場合はエラーが表示されます）</t>
    <phoneticPr fontId="1"/>
  </si>
  <si>
    <r>
      <t xml:space="preserve"> </t>
    </r>
    <r>
      <rPr>
        <b/>
        <sz val="14"/>
        <color rgb="FF008080"/>
        <rFont val="メイリオ"/>
        <family val="3"/>
        <charset val="128"/>
      </rPr>
      <t>本シミュレーションシートについて</t>
    </r>
    <r>
      <rPr>
        <sz val="14"/>
        <color theme="1"/>
        <rFont val="メイリオ"/>
        <family val="3"/>
        <charset val="128"/>
      </rPr>
      <t xml:space="preserve">
本シートは返還希望額を算定するためのシミュレーションシートです。
自主返還を希望される場合には、必ず本シートを活用して事前に返還希望額を算定してください。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</si>
</sst>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12"/>
      <color theme="1"/>
      <name val="游ゴシック"/>
      <family val="2"/>
      <charset val="128"/>
      <scheme val="minor"/>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u/>
      <sz val="16"/>
      <color theme="1"/>
      <name val="メイリオ"/>
      <family val="3"/>
      <charset val="128"/>
    </font>
    <font>
      <sz val="20"/>
      <color rgb="FF00808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u/>
      <sz val="16"/>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8"/>
      <color rgb="FF008080"/>
      <name val="メイリオ"/>
      <family val="3"/>
      <charset val="128"/>
    </font>
    <font>
      <sz val="12"/>
      <color rgb="FF008080"/>
      <name val="メイリオ"/>
      <family val="3"/>
      <charset val="128"/>
    </font>
    <font>
      <b/>
      <sz val="14"/>
      <color rgb="FF00808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DBF3F0"/>
        <bgColor indexed="64"/>
      </patternFill>
    </fill>
    <fill>
      <patternFill patternType="solid">
        <fgColor theme="0" tint="-4.9989318521683403E-2"/>
        <bgColor indexed="64"/>
      </patternFill>
    </fill>
  </fills>
  <borders count="19">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top/>
      <bottom style="medium">
        <color rgb="FF008080"/>
      </bottom>
      <diagonal/>
    </border>
    <border>
      <left style="thin">
        <color rgb="FF008080"/>
      </left>
      <right style="thin">
        <color rgb="FF008080"/>
      </right>
      <top style="thin">
        <color rgb="FF008080"/>
      </top>
      <bottom style="thin">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bottom style="medium">
        <color rgb="FF008080"/>
      </bottom>
      <diagonal/>
    </border>
    <border>
      <left/>
      <right style="medium">
        <color rgb="FF008080"/>
      </right>
      <top/>
      <bottom style="medium">
        <color rgb="FF008080"/>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style="thick">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3">
    <xf numFmtId="0" fontId="0" fillId="0" borderId="0" xfId="0">
      <alignment vertical="center"/>
    </xf>
    <xf numFmtId="0" fontId="2" fillId="2" borderId="0" xfId="0" applyFont="1" applyFill="1" applyProtection="1">
      <alignment vertical="center"/>
    </xf>
    <xf numFmtId="0" fontId="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0" fontId="10" fillId="2" borderId="0" xfId="0" applyFont="1" applyFill="1" applyProtection="1">
      <alignment vertical="center"/>
    </xf>
    <xf numFmtId="0" fontId="9" fillId="2" borderId="1" xfId="0" applyFont="1" applyFill="1" applyBorder="1" applyAlignment="1" applyProtection="1">
      <alignment horizontal="left" vertical="center"/>
    </xf>
    <xf numFmtId="0" fontId="11" fillId="2" borderId="0" xfId="0" applyFont="1" applyFill="1"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0" fontId="16" fillId="2" borderId="0" xfId="0" applyFont="1" applyFill="1" applyProtection="1">
      <alignment vertical="center"/>
    </xf>
    <xf numFmtId="0" fontId="7" fillId="2" borderId="0" xfId="0" applyFont="1" applyFill="1" applyBorder="1" applyAlignment="1" applyProtection="1">
      <alignment horizontal="center" vertical="center"/>
    </xf>
    <xf numFmtId="0" fontId="18" fillId="2" borderId="0" xfId="0" applyFont="1" applyFill="1" applyProtection="1">
      <alignment vertical="center"/>
    </xf>
    <xf numFmtId="0" fontId="18" fillId="2" borderId="0" xfId="0" applyFont="1" applyFill="1" applyAlignment="1" applyProtection="1">
      <alignment vertical="center"/>
    </xf>
    <xf numFmtId="0" fontId="19" fillId="2" borderId="0" xfId="0" applyFont="1" applyFill="1" applyProtection="1">
      <alignment vertical="center"/>
    </xf>
    <xf numFmtId="0" fontId="18" fillId="2" borderId="0" xfId="0" applyFont="1" applyFill="1" applyAlignment="1" applyProtection="1">
      <alignment horizontal="right" vertical="center"/>
    </xf>
    <xf numFmtId="0" fontId="21" fillId="2" borderId="0" xfId="0" applyFont="1" applyFill="1" applyProtection="1">
      <alignment vertical="center"/>
    </xf>
    <xf numFmtId="0" fontId="22" fillId="2" borderId="0" xfId="0" applyFont="1" applyFill="1" applyProtection="1">
      <alignment vertical="center"/>
    </xf>
    <xf numFmtId="0" fontId="25" fillId="2" borderId="0" xfId="0" applyFont="1" applyFill="1" applyAlignment="1" applyProtection="1">
      <alignment horizontal="right" vertical="center"/>
    </xf>
    <xf numFmtId="0" fontId="17" fillId="2" borderId="0" xfId="0" applyFont="1" applyFill="1" applyAlignment="1" applyProtection="1">
      <alignment horizontal="left" vertical="center"/>
    </xf>
    <xf numFmtId="3" fontId="23" fillId="2" borderId="0" xfId="0" applyNumberFormat="1" applyFont="1" applyFill="1" applyBorder="1" applyAlignment="1" applyProtection="1">
      <alignment horizontal="right" vertical="center"/>
    </xf>
    <xf numFmtId="0" fontId="18" fillId="2" borderId="0" xfId="0" applyFont="1" applyFill="1" applyAlignment="1" applyProtection="1">
      <alignment horizontal="left" vertical="center"/>
    </xf>
    <xf numFmtId="0" fontId="26" fillId="2" borderId="0" xfId="0" applyFont="1" applyFill="1" applyProtection="1">
      <alignment vertical="center"/>
    </xf>
    <xf numFmtId="0" fontId="7" fillId="2" borderId="0" xfId="0" applyFont="1" applyFill="1" applyProtection="1">
      <alignmen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0" fontId="7" fillId="2" borderId="0" xfId="0" applyFont="1" applyFill="1" applyProtection="1">
      <alignment vertical="center"/>
    </xf>
    <xf numFmtId="0" fontId="6" fillId="2" borderId="0" xfId="0" applyFont="1" applyFill="1" applyProtection="1">
      <alignment vertical="center"/>
    </xf>
    <xf numFmtId="0" fontId="8" fillId="4" borderId="12"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6"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7" fillId="2" borderId="6" xfId="0" applyFont="1" applyFill="1" applyBorder="1" applyAlignment="1" applyProtection="1">
      <alignment horizontal="center" vertical="center"/>
    </xf>
    <xf numFmtId="38" fontId="7" fillId="2" borderId="6" xfId="1" applyFont="1" applyFill="1" applyBorder="1" applyProtection="1">
      <alignment vertical="center"/>
    </xf>
    <xf numFmtId="0" fontId="7" fillId="2" borderId="6" xfId="0" applyFont="1" applyFill="1" applyBorder="1" applyAlignment="1" applyProtection="1">
      <alignment horizontal="right" vertical="center"/>
    </xf>
    <xf numFmtId="3" fontId="23" fillId="3" borderId="7" xfId="0" applyNumberFormat="1" applyFont="1" applyFill="1" applyBorder="1" applyAlignment="1" applyProtection="1">
      <alignment horizontal="right" vertical="center"/>
    </xf>
    <xf numFmtId="3" fontId="23" fillId="3" borderId="8" xfId="0" applyNumberFormat="1" applyFont="1" applyFill="1" applyBorder="1" applyAlignment="1" applyProtection="1">
      <alignment horizontal="right" vertical="center"/>
    </xf>
    <xf numFmtId="3" fontId="23" fillId="3" borderId="9" xfId="0" applyNumberFormat="1" applyFont="1" applyFill="1" applyBorder="1" applyAlignment="1" applyProtection="1">
      <alignment horizontal="right" vertical="center"/>
    </xf>
    <xf numFmtId="3" fontId="23" fillId="3" borderId="10" xfId="0" applyNumberFormat="1" applyFont="1" applyFill="1" applyBorder="1" applyAlignment="1" applyProtection="1">
      <alignment horizontal="right" vertical="center"/>
    </xf>
    <xf numFmtId="3" fontId="23" fillId="3" borderId="5" xfId="0" applyNumberFormat="1" applyFont="1" applyFill="1" applyBorder="1" applyAlignment="1" applyProtection="1">
      <alignment horizontal="right" vertical="center"/>
    </xf>
    <xf numFmtId="3" fontId="23" fillId="3" borderId="11" xfId="0" applyNumberFormat="1" applyFont="1" applyFill="1" applyBorder="1" applyAlignment="1" applyProtection="1">
      <alignment horizontal="righ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8" fillId="2" borderId="2" xfId="0" applyNumberFormat="1" applyFont="1" applyFill="1" applyBorder="1" applyAlignment="1" applyProtection="1">
      <alignment horizontal="left" vertical="center"/>
      <protection locked="0"/>
    </xf>
    <xf numFmtId="3" fontId="8" fillId="2" borderId="3"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left" vertical="center"/>
      <protection locked="0"/>
    </xf>
    <xf numFmtId="3" fontId="17" fillId="0" borderId="0" xfId="0" applyNumberFormat="1" applyFont="1" applyFill="1" applyBorder="1" applyAlignment="1" applyProtection="1">
      <alignment horizontal="right" vertical="center"/>
    </xf>
    <xf numFmtId="0" fontId="7" fillId="2" borderId="0" xfId="0" applyFont="1" applyFill="1" applyProtection="1">
      <alignment vertical="center"/>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colors>
    <mruColors>
      <color rgb="FF008080"/>
      <color rgb="FFDB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381000</xdr:colOff>
      <xdr:row>58</xdr:row>
      <xdr:rowOff>17318</xdr:rowOff>
    </xdr:from>
    <xdr:to>
      <xdr:col>20</xdr:col>
      <xdr:colOff>398318</xdr:colOff>
      <xdr:row>60</xdr:row>
      <xdr:rowOff>277090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5368636" y="17127682"/>
          <a:ext cx="3342409" cy="917863"/>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tabSelected="1" view="pageBreakPreview" topLeftCell="A10" zoomScale="85" zoomScaleNormal="85" zoomScaleSheetLayoutView="85" zoomScalePageLayoutView="85" workbookViewId="0">
      <selection activeCell="X13" sqref="X13:AB13"/>
    </sheetView>
  </sheetViews>
  <sheetFormatPr defaultColWidth="4.765625" defaultRowHeight="26.25" customHeight="1" outlineLevelRow="1" x14ac:dyDescent="0.6"/>
  <cols>
    <col min="1" max="1" width="2.4609375" style="26" customWidth="1"/>
    <col min="2" max="3" width="4.765625" style="26"/>
    <col min="4" max="4" width="4.765625" style="2"/>
    <col min="5" max="33" width="4.765625" style="26"/>
    <col min="34" max="34" width="4.23046875" style="26" customWidth="1"/>
    <col min="35" max="35" width="2.4609375" style="26" customWidth="1"/>
    <col min="36" max="16384" width="4.765625" style="26"/>
  </cols>
  <sheetData>
    <row r="1" spans="1:35" ht="26.25" customHeight="1" x14ac:dyDescent="0.6">
      <c r="A1" s="30"/>
      <c r="B1" s="30"/>
      <c r="C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26.25" customHeight="1" x14ac:dyDescent="0.6">
      <c r="A2" s="30"/>
      <c r="B2" s="41" t="s">
        <v>44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30"/>
    </row>
    <row r="3" spans="1:35" ht="26.25" customHeight="1" thickBot="1" x14ac:dyDescent="0.6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26.25" customHeight="1" thickTop="1" x14ac:dyDescent="0.6">
      <c r="A4" s="30"/>
      <c r="B4" s="32" t="s">
        <v>46</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4"/>
      <c r="AI4" s="30"/>
    </row>
    <row r="5" spans="1:35" ht="26.25" customHeight="1" x14ac:dyDescent="0.6">
      <c r="A5" s="30"/>
      <c r="B5" s="35"/>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7"/>
      <c r="AI5" s="30"/>
    </row>
    <row r="6" spans="1:35" ht="26.25" customHeight="1" thickBot="1" x14ac:dyDescent="0.65">
      <c r="A6" s="30"/>
      <c r="B6" s="3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40"/>
      <c r="AI6" s="30"/>
    </row>
    <row r="7" spans="1:35" ht="26.25" customHeight="1" thickTop="1" x14ac:dyDescent="0.6">
      <c r="A7" s="30"/>
      <c r="B7" s="31"/>
      <c r="C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5" ht="26.25" customHeight="1" x14ac:dyDescent="0.6">
      <c r="A8" s="30"/>
      <c r="B8" s="31"/>
      <c r="C8" s="4" t="s">
        <v>5</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ht="26.25" customHeight="1" x14ac:dyDescent="0.6">
      <c r="A9" s="30"/>
      <c r="B9" s="31"/>
      <c r="C9" s="4"/>
      <c r="D9" s="15" t="s">
        <v>26</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1:35" ht="26.25" customHeight="1" x14ac:dyDescent="0.6">
      <c r="A10" s="30"/>
      <c r="B10" s="30"/>
      <c r="C10" s="1"/>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ht="26.25" customHeight="1" x14ac:dyDescent="0.6">
      <c r="A11" s="30"/>
      <c r="B11" s="30"/>
      <c r="C11" s="6" t="s">
        <v>9</v>
      </c>
      <c r="D11" s="4"/>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spans="1:35" ht="26.25" customHeight="1" thickBot="1" x14ac:dyDescent="0.65">
      <c r="A12" s="30"/>
      <c r="B12" s="30"/>
      <c r="C12" s="1"/>
      <c r="D12" s="15" t="s">
        <v>28</v>
      </c>
      <c r="E12" s="3"/>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35" ht="26.25" customHeight="1" thickBot="1" x14ac:dyDescent="0.65">
      <c r="A13" s="30"/>
      <c r="B13" s="30"/>
      <c r="C13" s="1"/>
      <c r="D13" s="5"/>
      <c r="E13" s="3"/>
      <c r="F13" s="30"/>
      <c r="G13" s="30"/>
      <c r="H13" s="30"/>
      <c r="I13" s="30"/>
      <c r="J13" s="30"/>
      <c r="K13" s="30"/>
      <c r="L13" s="30"/>
      <c r="M13" s="30"/>
      <c r="N13" s="30"/>
      <c r="O13" s="30"/>
      <c r="P13" s="30"/>
      <c r="Q13" s="30"/>
      <c r="R13" s="30"/>
      <c r="S13" s="30"/>
      <c r="T13" s="17"/>
      <c r="U13" s="30"/>
      <c r="V13" s="30"/>
      <c r="W13" s="18" t="s">
        <v>27</v>
      </c>
      <c r="X13" s="55">
        <v>3000000</v>
      </c>
      <c r="Y13" s="56"/>
      <c r="Z13" s="56"/>
      <c r="AA13" s="56"/>
      <c r="AB13" s="57"/>
      <c r="AC13" s="1" t="s">
        <v>0</v>
      </c>
      <c r="AD13" s="30"/>
      <c r="AE13" s="30"/>
      <c r="AF13" s="30"/>
      <c r="AG13" s="30"/>
      <c r="AH13" s="30"/>
      <c r="AI13" s="30"/>
    </row>
    <row r="14" spans="1:35" ht="26.25" customHeight="1" x14ac:dyDescent="0.6">
      <c r="A14" s="30"/>
      <c r="B14" s="30"/>
      <c r="C14" s="1"/>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1:35" ht="26.25" customHeight="1" x14ac:dyDescent="0.6">
      <c r="A15" s="30"/>
      <c r="B15" s="30"/>
      <c r="C15" s="6" t="s">
        <v>4</v>
      </c>
      <c r="D15" s="4"/>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26.25" customHeight="1" x14ac:dyDescent="0.6">
      <c r="A16" s="30"/>
      <c r="B16" s="30"/>
      <c r="C16" s="1"/>
      <c r="D16" s="5" t="s">
        <v>1</v>
      </c>
      <c r="E16" s="30"/>
      <c r="F16" s="30"/>
      <c r="G16" s="30"/>
      <c r="H16" s="30"/>
      <c r="I16" s="30"/>
      <c r="J16" s="30"/>
      <c r="K16" s="30"/>
      <c r="L16" s="30"/>
      <c r="M16" s="30"/>
      <c r="N16" s="30"/>
      <c r="O16" s="30"/>
      <c r="P16" s="30"/>
      <c r="Q16" s="30"/>
      <c r="R16" s="30"/>
      <c r="S16" s="30"/>
      <c r="T16" s="30"/>
      <c r="U16" s="30"/>
      <c r="V16" s="30"/>
      <c r="W16" s="30"/>
      <c r="X16" s="30"/>
      <c r="Y16" s="30"/>
      <c r="Z16" s="30"/>
      <c r="AA16" s="30"/>
      <c r="AB16" s="30"/>
      <c r="AC16" s="5" t="s">
        <v>11</v>
      </c>
      <c r="AD16" s="30"/>
      <c r="AE16" s="30"/>
      <c r="AF16" s="30"/>
      <c r="AG16" s="30"/>
      <c r="AH16" s="30"/>
      <c r="AI16" s="30"/>
    </row>
    <row r="17" spans="1:35" ht="26.25" customHeight="1" x14ac:dyDescent="0.6">
      <c r="A17" s="30"/>
      <c r="B17" s="30"/>
      <c r="C17" s="1"/>
      <c r="E17" s="5" t="s">
        <v>2</v>
      </c>
      <c r="F17" s="30"/>
      <c r="G17" s="30"/>
      <c r="H17" s="30"/>
      <c r="I17" s="30"/>
      <c r="J17" s="30"/>
      <c r="K17" s="30"/>
      <c r="L17" s="30"/>
      <c r="M17" s="30"/>
      <c r="N17" s="30"/>
      <c r="O17" s="30"/>
      <c r="P17" s="30"/>
      <c r="Q17" s="30"/>
      <c r="R17" s="30"/>
      <c r="S17" s="30"/>
      <c r="T17" s="30"/>
      <c r="U17" s="30"/>
      <c r="V17" s="30"/>
      <c r="W17" s="30"/>
      <c r="X17" s="30"/>
      <c r="Y17" s="30"/>
      <c r="Z17" s="30"/>
      <c r="AA17" s="30"/>
      <c r="AB17" s="30"/>
      <c r="AC17" s="5" t="s">
        <v>6</v>
      </c>
      <c r="AD17" s="7" t="s">
        <v>10</v>
      </c>
      <c r="AE17" s="8"/>
      <c r="AF17" s="30"/>
      <c r="AG17" s="30"/>
      <c r="AH17" s="30"/>
      <c r="AI17" s="30"/>
    </row>
    <row r="18" spans="1:35" ht="26.25" customHeight="1" x14ac:dyDescent="0.6">
      <c r="A18" s="30"/>
      <c r="B18" s="30"/>
      <c r="C18" s="1"/>
      <c r="E18" s="5" t="s">
        <v>12</v>
      </c>
      <c r="F18" s="30"/>
      <c r="G18" s="30"/>
      <c r="H18" s="30"/>
      <c r="I18" s="30"/>
      <c r="J18" s="30"/>
      <c r="K18" s="30"/>
      <c r="L18" s="30"/>
      <c r="M18" s="30"/>
      <c r="N18" s="30"/>
      <c r="O18" s="30"/>
      <c r="P18" s="30"/>
      <c r="Q18" s="30"/>
      <c r="R18" s="30"/>
      <c r="S18" s="30"/>
      <c r="T18" s="30"/>
      <c r="U18" s="30"/>
      <c r="V18" s="30"/>
      <c r="W18" s="30"/>
      <c r="X18" s="30"/>
      <c r="Y18" s="30"/>
      <c r="Z18" s="30"/>
      <c r="AA18" s="30"/>
      <c r="AB18" s="30"/>
      <c r="AC18" s="5" t="s">
        <v>6</v>
      </c>
      <c r="AD18" s="7" t="s">
        <v>13</v>
      </c>
      <c r="AE18" s="9"/>
      <c r="AF18" s="10"/>
      <c r="AG18" s="30"/>
      <c r="AH18" s="30"/>
      <c r="AI18" s="30"/>
    </row>
    <row r="19" spans="1:35" ht="26.25" customHeight="1" thickBot="1" x14ac:dyDescent="0.65">
      <c r="A19" s="30"/>
      <c r="B19" s="30"/>
      <c r="C19" s="1"/>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ht="26.25" customHeight="1" thickBot="1" x14ac:dyDescent="0.65">
      <c r="A20" s="30"/>
      <c r="B20" s="30"/>
      <c r="C20" s="1"/>
      <c r="E20" s="30"/>
      <c r="F20" s="30"/>
      <c r="G20" s="58" t="s">
        <v>12</v>
      </c>
      <c r="H20" s="59"/>
      <c r="I20" s="59"/>
      <c r="J20" s="59"/>
      <c r="K20" s="59"/>
      <c r="L20" s="59"/>
      <c r="M20" s="59"/>
      <c r="N20" s="59"/>
      <c r="O20" s="59"/>
      <c r="P20" s="59"/>
      <c r="Q20" s="59"/>
      <c r="R20" s="59"/>
      <c r="S20" s="59"/>
      <c r="T20" s="59"/>
      <c r="U20" s="59"/>
      <c r="V20" s="59"/>
      <c r="W20" s="59"/>
      <c r="X20" s="59"/>
      <c r="Y20" s="59"/>
      <c r="Z20" s="59"/>
      <c r="AA20" s="60"/>
      <c r="AB20" s="5" t="s">
        <v>3</v>
      </c>
      <c r="AC20" s="30"/>
      <c r="AD20" s="30"/>
      <c r="AE20" s="30"/>
      <c r="AF20" s="30"/>
      <c r="AG20" s="30"/>
      <c r="AH20" s="30"/>
      <c r="AI20" s="30"/>
    </row>
    <row r="21" spans="1:35" ht="26.25" customHeight="1" x14ac:dyDescent="0.6">
      <c r="A21" s="30"/>
      <c r="B21" s="30"/>
      <c r="C21" s="1"/>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26.25" customHeight="1" x14ac:dyDescent="0.6">
      <c r="A22" s="30"/>
      <c r="B22" s="30"/>
      <c r="C22" s="1"/>
      <c r="D22" s="19" t="str">
        <f>IF(G20=E17,"",IF(G20=E18,"正しく申請した場合の給付想定額を算定した上で、給付額（全額）との差分をもって返還希望額を算定します。",""))</f>
        <v>正しく申請した場合の給付想定額を算定した上で、給付額（全額）との差分をもって返還希望額を算定します。</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26.25" customHeight="1" x14ac:dyDescent="0.6">
      <c r="A23" s="30"/>
      <c r="B23" s="30"/>
      <c r="C23" s="1"/>
      <c r="D23" s="19" t="str">
        <f>IF(G20=E17,"①を選択した場合は、1.で入力した給付額が返還希望額です",IF(G20=E18,"3.および4.を入力してください",""))</f>
        <v>3.および4.を入力してください</v>
      </c>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26.25" customHeight="1" x14ac:dyDescent="0.6">
      <c r="A24" s="30"/>
      <c r="B24" s="30"/>
      <c r="C24" s="1"/>
      <c r="D24" s="5"/>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26.25" customHeight="1" x14ac:dyDescent="0.6">
      <c r="A25" s="30"/>
      <c r="B25" s="30"/>
      <c r="C25" s="6" t="s">
        <v>21</v>
      </c>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ht="26.25" customHeight="1" x14ac:dyDescent="0.6">
      <c r="A26" s="30"/>
      <c r="B26" s="30"/>
      <c r="C26" s="30"/>
      <c r="D26" s="15" t="s">
        <v>29</v>
      </c>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26.25" customHeight="1" x14ac:dyDescent="0.6">
      <c r="A27" s="30"/>
      <c r="B27" s="30"/>
      <c r="C27" s="30"/>
      <c r="D27" s="15" t="s">
        <v>30</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26.25" customHeight="1" thickBot="1" x14ac:dyDescent="0.65">
      <c r="A28" s="30"/>
      <c r="B28" s="30"/>
      <c r="C28" s="30"/>
      <c r="D28" s="5"/>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ht="26.25" customHeight="1" thickBot="1" x14ac:dyDescent="0.65">
      <c r="A29" s="30"/>
      <c r="B29" s="30"/>
      <c r="C29" s="30"/>
      <c r="D29" s="19" t="s">
        <v>7</v>
      </c>
      <c r="E29" s="20"/>
      <c r="F29" s="24" t="s">
        <v>31</v>
      </c>
      <c r="G29" s="30"/>
      <c r="H29" s="30"/>
      <c r="I29" s="30"/>
      <c r="J29" s="30"/>
      <c r="K29" s="30"/>
      <c r="L29" s="30"/>
      <c r="M29" s="30"/>
      <c r="N29" s="30"/>
      <c r="O29" s="30"/>
      <c r="P29" s="30"/>
      <c r="Q29" s="30"/>
      <c r="R29" s="30"/>
      <c r="S29" s="30"/>
      <c r="T29" s="30"/>
      <c r="U29" s="30"/>
      <c r="V29" s="30"/>
      <c r="W29" s="30"/>
      <c r="X29" s="55">
        <v>1125000</v>
      </c>
      <c r="Y29" s="56"/>
      <c r="Z29" s="56"/>
      <c r="AA29" s="56"/>
      <c r="AB29" s="57"/>
      <c r="AC29" s="1" t="s">
        <v>0</v>
      </c>
      <c r="AD29" s="5"/>
      <c r="AE29" s="30"/>
      <c r="AF29" s="8"/>
      <c r="AG29" s="30"/>
      <c r="AH29" s="30"/>
      <c r="AI29" s="30"/>
    </row>
    <row r="30" spans="1:35" ht="26.25" customHeight="1" thickBot="1" x14ac:dyDescent="0.65">
      <c r="A30" s="30"/>
      <c r="B30" s="30"/>
      <c r="C30" s="30"/>
      <c r="D30" s="20"/>
      <c r="E30" s="20"/>
      <c r="F30" s="17"/>
      <c r="G30" s="30"/>
      <c r="H30" s="30"/>
      <c r="I30" s="30"/>
      <c r="J30" s="30"/>
      <c r="K30" s="30"/>
      <c r="L30" s="30"/>
      <c r="M30" s="30"/>
      <c r="N30" s="30"/>
      <c r="O30" s="30"/>
      <c r="P30" s="30"/>
      <c r="Q30" s="30"/>
      <c r="R30" s="30"/>
      <c r="S30" s="30"/>
      <c r="T30" s="30"/>
      <c r="U30" s="30"/>
      <c r="V30" s="30"/>
      <c r="W30" s="30"/>
      <c r="X30" s="30"/>
      <c r="Y30" s="30"/>
      <c r="Z30" s="30"/>
      <c r="AA30" s="30"/>
      <c r="AB30" s="30"/>
      <c r="AC30" s="30"/>
      <c r="AD30" s="5"/>
      <c r="AE30" s="7"/>
      <c r="AF30" s="8"/>
      <c r="AG30" s="30"/>
      <c r="AH30" s="30"/>
      <c r="AI30" s="30"/>
    </row>
    <row r="31" spans="1:35" ht="26.25" customHeight="1" thickBot="1" x14ac:dyDescent="0.65">
      <c r="A31" s="30"/>
      <c r="B31" s="30"/>
      <c r="C31" s="30"/>
      <c r="D31" s="19" t="s">
        <v>8</v>
      </c>
      <c r="E31" s="20"/>
      <c r="F31" s="24" t="s">
        <v>32</v>
      </c>
      <c r="G31" s="30"/>
      <c r="H31" s="30"/>
      <c r="I31" s="30"/>
      <c r="J31" s="30"/>
      <c r="K31" s="30"/>
      <c r="L31" s="30"/>
      <c r="M31" s="30"/>
      <c r="N31" s="30"/>
      <c r="O31" s="30"/>
      <c r="P31" s="30"/>
      <c r="Q31" s="30"/>
      <c r="R31" s="30"/>
      <c r="S31" s="30"/>
      <c r="T31" s="30"/>
      <c r="U31" s="30"/>
      <c r="V31" s="30"/>
      <c r="W31" s="30"/>
      <c r="X31" s="55">
        <v>1125000</v>
      </c>
      <c r="Y31" s="56"/>
      <c r="Z31" s="56"/>
      <c r="AA31" s="56"/>
      <c r="AB31" s="57"/>
      <c r="AC31" s="1" t="s">
        <v>0</v>
      </c>
      <c r="AD31" s="5"/>
      <c r="AE31" s="7"/>
      <c r="AF31" s="8"/>
      <c r="AG31" s="30"/>
      <c r="AH31" s="30"/>
      <c r="AI31" s="30"/>
    </row>
    <row r="32" spans="1:35" ht="26.25" customHeight="1" x14ac:dyDescent="0.6">
      <c r="A32" s="30"/>
      <c r="B32" s="30"/>
      <c r="C32" s="30"/>
      <c r="D32" s="5"/>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26.25" customHeight="1" x14ac:dyDescent="0.6">
      <c r="A33" s="30"/>
      <c r="B33" s="30"/>
      <c r="C33" s="30"/>
      <c r="E33" s="15" t="s">
        <v>33</v>
      </c>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26.25" customHeight="1" x14ac:dyDescent="0.6">
      <c r="A34" s="30"/>
      <c r="B34" s="30"/>
      <c r="C34" s="30"/>
      <c r="E34" s="15" t="s">
        <v>34</v>
      </c>
      <c r="F34" s="30"/>
      <c r="G34" s="30"/>
      <c r="H34" s="30"/>
      <c r="I34" s="30"/>
      <c r="J34" s="5"/>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26.25" customHeight="1" x14ac:dyDescent="0.6">
      <c r="A35" s="30"/>
      <c r="B35" s="30"/>
      <c r="C35" s="30"/>
      <c r="E35" s="15" t="s">
        <v>35</v>
      </c>
      <c r="F35" s="30"/>
      <c r="G35" s="30"/>
      <c r="H35" s="30"/>
      <c r="I35" s="30"/>
      <c r="J35" s="5"/>
      <c r="K35" s="5"/>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ht="26.25" customHeight="1" x14ac:dyDescent="0.6">
      <c r="A36" s="30"/>
      <c r="B36" s="30"/>
      <c r="C36" s="30"/>
      <c r="E36" s="15" t="s">
        <v>36</v>
      </c>
      <c r="F36" s="30"/>
      <c r="G36" s="30"/>
      <c r="H36" s="30"/>
      <c r="I36" s="30"/>
      <c r="J36" s="5"/>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ht="26.25" customHeight="1" x14ac:dyDescent="0.6">
      <c r="A37" s="30"/>
      <c r="B37" s="30"/>
      <c r="C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ht="26.25" customHeight="1" x14ac:dyDescent="0.6">
      <c r="A38" s="30"/>
      <c r="B38" s="30"/>
      <c r="C38" s="30"/>
      <c r="D38" s="19" t="str">
        <f>IF(ISERROR(X29)="","",IF(X31="","",IF(AND(X29&lt;X31,X29&gt;0),"&lt;A&gt;",IF(AND(X31&gt;0,X29&gt;0),"&lt;B&gt;",""))))</f>
        <v>&lt;B&gt;</v>
      </c>
      <c r="E38" s="20"/>
      <c r="F38" s="19" t="s">
        <v>37</v>
      </c>
      <c r="G38" s="30"/>
      <c r="H38" s="30"/>
      <c r="I38" s="30"/>
      <c r="J38" s="5"/>
      <c r="K38" s="5"/>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ht="26.25" customHeight="1" x14ac:dyDescent="0.6">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26.25" customHeight="1" x14ac:dyDescent="0.6">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26.25" customHeight="1" x14ac:dyDescent="0.6">
      <c r="A41" s="30"/>
      <c r="B41" s="30"/>
      <c r="C41" s="6" t="s">
        <v>22</v>
      </c>
      <c r="D41" s="5"/>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ht="26.25" customHeight="1" x14ac:dyDescent="0.6">
      <c r="A42" s="30"/>
      <c r="B42" s="30"/>
      <c r="C42" s="1"/>
      <c r="D42" s="16" t="s">
        <v>23</v>
      </c>
      <c r="E42" s="3"/>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ht="26.25" customHeight="1" x14ac:dyDescent="0.6">
      <c r="A43" s="30"/>
      <c r="B43" s="30"/>
      <c r="C43" s="1"/>
      <c r="D43" s="16" t="s">
        <v>38</v>
      </c>
      <c r="E43" s="3"/>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ht="26.25" customHeight="1" thickBot="1" x14ac:dyDescent="0.65">
      <c r="A44" s="30"/>
      <c r="B44" s="30"/>
      <c r="C44" s="1"/>
      <c r="D44" s="12"/>
      <c r="E44" s="3"/>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ht="26.25" customHeight="1" thickBot="1" x14ac:dyDescent="0.65">
      <c r="A45" s="30"/>
      <c r="B45" s="30"/>
      <c r="C45" s="1"/>
      <c r="D45" s="5"/>
      <c r="E45" s="3"/>
      <c r="F45" s="30"/>
      <c r="G45" s="30"/>
      <c r="H45" s="30"/>
      <c r="I45" s="30"/>
      <c r="J45" s="30"/>
      <c r="K45" s="30"/>
      <c r="L45" s="30"/>
      <c r="M45" s="30"/>
      <c r="N45" s="30"/>
      <c r="O45" s="30"/>
      <c r="P45" s="17"/>
      <c r="Q45" s="30"/>
      <c r="R45" s="30"/>
      <c r="S45" s="30"/>
      <c r="T45" s="30"/>
      <c r="U45" s="30"/>
      <c r="V45" s="30"/>
      <c r="W45" s="18" t="s">
        <v>39</v>
      </c>
      <c r="X45" s="55">
        <v>0</v>
      </c>
      <c r="Y45" s="56"/>
      <c r="Z45" s="56"/>
      <c r="AA45" s="56"/>
      <c r="AB45" s="57"/>
      <c r="AC45" s="1" t="s">
        <v>0</v>
      </c>
      <c r="AD45" s="30"/>
      <c r="AE45" s="30"/>
      <c r="AF45" s="30"/>
      <c r="AG45" s="30"/>
      <c r="AH45" s="30"/>
      <c r="AI45" s="30"/>
    </row>
    <row r="46" spans="1:35" ht="26.25" customHeight="1" x14ac:dyDescent="0.6">
      <c r="A46" s="30"/>
      <c r="B46" s="30"/>
      <c r="C46" s="1"/>
      <c r="D46" s="11"/>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26.25" customHeight="1" x14ac:dyDescent="0.6">
      <c r="A47" s="30"/>
      <c r="B47" s="30"/>
      <c r="C47" s="1"/>
      <c r="D47" s="11"/>
      <c r="E47" s="30"/>
      <c r="F47" s="30"/>
      <c r="G47" s="16" t="s">
        <v>40</v>
      </c>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26.25" customHeight="1" x14ac:dyDescent="0.6">
      <c r="A48" s="30"/>
      <c r="B48" s="30"/>
      <c r="C48" s="1"/>
      <c r="D48" s="5"/>
      <c r="E48" s="30"/>
      <c r="F48" s="30"/>
      <c r="G48" s="16" t="s">
        <v>41</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26.25" customHeight="1" x14ac:dyDescent="0.6">
      <c r="A49" s="30"/>
      <c r="B49" s="30"/>
      <c r="C49" s="1"/>
      <c r="D49" s="5"/>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26.25" customHeight="1" x14ac:dyDescent="0.6">
      <c r="A50" s="30"/>
      <c r="B50" s="30"/>
      <c r="C50" s="1"/>
      <c r="D50" s="19"/>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26.25" hidden="1" customHeight="1" outlineLevel="1" x14ac:dyDescent="0.6">
      <c r="A51" s="30"/>
      <c r="B51" s="30"/>
      <c r="C51" s="1"/>
      <c r="D51" s="7"/>
      <c r="E51" s="30"/>
      <c r="F51" s="30"/>
      <c r="G51" s="30"/>
      <c r="H51" s="30"/>
      <c r="I51" s="30"/>
      <c r="J51" s="30"/>
      <c r="K51" s="30"/>
      <c r="L51" s="30"/>
      <c r="M51" s="30"/>
      <c r="N51" s="62"/>
      <c r="O51" s="62"/>
      <c r="P51" s="62"/>
      <c r="Q51" s="62"/>
      <c r="R51" s="62"/>
      <c r="S51" s="62"/>
      <c r="T51" s="42" t="s">
        <v>17</v>
      </c>
      <c r="U51" s="42"/>
      <c r="V51" s="42"/>
      <c r="W51" s="42"/>
      <c r="X51" s="42"/>
      <c r="Y51" s="42"/>
      <c r="Z51" s="42"/>
      <c r="AA51" s="42"/>
      <c r="AB51" s="42"/>
      <c r="AC51" s="42" t="s">
        <v>18</v>
      </c>
      <c r="AD51" s="42"/>
      <c r="AE51" s="30"/>
      <c r="AF51" s="30"/>
      <c r="AG51" s="30"/>
      <c r="AH51" s="30"/>
      <c r="AI51" s="30"/>
    </row>
    <row r="52" spans="1:35" ht="26.25" hidden="1" customHeight="1" outlineLevel="1" x14ac:dyDescent="0.6">
      <c r="A52" s="30"/>
      <c r="B52" s="30"/>
      <c r="C52" s="1"/>
      <c r="D52" s="7"/>
      <c r="E52" s="30"/>
      <c r="F52" s="30"/>
      <c r="G52" s="30"/>
      <c r="H52" s="30"/>
      <c r="I52" s="30"/>
      <c r="J52" s="30"/>
      <c r="K52" s="30"/>
      <c r="L52" s="30"/>
      <c r="M52" s="30"/>
      <c r="N52" s="45" t="s">
        <v>14</v>
      </c>
      <c r="O52" s="45"/>
      <c r="P52" s="45"/>
      <c r="Q52" s="45"/>
      <c r="R52" s="45"/>
      <c r="S52" s="45"/>
      <c r="T52" s="44">
        <f>IF($X$31&gt;$X$29,IF(X29&lt;375000,X29,375000),IF(X31&lt;375000,X31,375000))</f>
        <v>375000</v>
      </c>
      <c r="U52" s="44"/>
      <c r="V52" s="44"/>
      <c r="W52" s="44"/>
      <c r="X52" s="44"/>
      <c r="Y52" s="44"/>
      <c r="Z52" s="44"/>
      <c r="AA52" s="44"/>
      <c r="AB52" s="44"/>
      <c r="AC52" s="43" t="str">
        <f>"2/3"</f>
        <v>2/3</v>
      </c>
      <c r="AD52" s="43"/>
      <c r="AE52" s="30"/>
      <c r="AF52" s="30"/>
      <c r="AG52" s="30"/>
      <c r="AH52" s="30"/>
      <c r="AI52" s="30"/>
    </row>
    <row r="53" spans="1:35" ht="26.25" hidden="1" customHeight="1" outlineLevel="1" x14ac:dyDescent="0.6">
      <c r="A53" s="30"/>
      <c r="B53" s="30"/>
      <c r="C53" s="1"/>
      <c r="D53" s="7"/>
      <c r="E53" s="30"/>
      <c r="F53" s="30"/>
      <c r="G53" s="30"/>
      <c r="H53" s="30"/>
      <c r="I53" s="30"/>
      <c r="J53" s="30"/>
      <c r="K53" s="30"/>
      <c r="L53" s="30"/>
      <c r="M53" s="30"/>
      <c r="N53" s="45" t="s">
        <v>15</v>
      </c>
      <c r="O53" s="45"/>
      <c r="P53" s="45"/>
      <c r="Q53" s="45"/>
      <c r="R53" s="45"/>
      <c r="S53" s="45"/>
      <c r="T53" s="44">
        <f>IFERROR(IF(X29&lt;X31,IF(X29&lt;375000,0,X29-375000),IF(X31&lt;375000,0,X31-375000)),"入力に誤りがあります")</f>
        <v>750000</v>
      </c>
      <c r="U53" s="44"/>
      <c r="V53" s="44"/>
      <c r="W53" s="44"/>
      <c r="X53" s="44"/>
      <c r="Y53" s="44"/>
      <c r="Z53" s="44"/>
      <c r="AA53" s="44"/>
      <c r="AB53" s="44"/>
      <c r="AC53" s="43" t="str">
        <f>"1/3"</f>
        <v>1/3</v>
      </c>
      <c r="AD53" s="43"/>
      <c r="AE53" s="30"/>
      <c r="AF53" s="30"/>
      <c r="AG53" s="30"/>
      <c r="AH53" s="30"/>
      <c r="AI53" s="30"/>
    </row>
    <row r="54" spans="1:35" ht="26.25" hidden="1" customHeight="1" outlineLevel="1" x14ac:dyDescent="0.6">
      <c r="A54" s="30"/>
      <c r="B54" s="30"/>
      <c r="C54" s="1"/>
      <c r="D54" s="7"/>
      <c r="E54" s="30"/>
      <c r="F54" s="30"/>
      <c r="G54" s="30"/>
      <c r="H54" s="30"/>
      <c r="I54" s="30"/>
      <c r="J54" s="30"/>
      <c r="K54" s="30"/>
      <c r="L54" s="30"/>
      <c r="M54" s="30"/>
      <c r="N54" s="45" t="s">
        <v>16</v>
      </c>
      <c r="O54" s="45"/>
      <c r="P54" s="45"/>
      <c r="Q54" s="45"/>
      <c r="R54" s="45"/>
      <c r="S54" s="45"/>
      <c r="T54" s="44">
        <f>IFERROR(IF(($T$52*2/3+$T$53/3)&gt;500000,500000,INT($T$52*2/3+$T$53/3)),"入力に誤りがあります")</f>
        <v>500000</v>
      </c>
      <c r="U54" s="44"/>
      <c r="V54" s="44"/>
      <c r="W54" s="44"/>
      <c r="X54" s="44"/>
      <c r="Y54" s="44"/>
      <c r="Z54" s="44"/>
      <c r="AA54" s="44"/>
      <c r="AB54" s="44"/>
      <c r="AC54" s="14"/>
      <c r="AD54" s="14"/>
      <c r="AE54" s="30"/>
      <c r="AF54" s="30"/>
      <c r="AG54" s="30"/>
      <c r="AH54" s="30"/>
      <c r="AI54" s="30"/>
    </row>
    <row r="55" spans="1:35" ht="26.25" hidden="1" customHeight="1" outlineLevel="1" x14ac:dyDescent="0.6">
      <c r="A55" s="30"/>
      <c r="B55" s="30"/>
      <c r="C55" s="1"/>
      <c r="D55" s="7"/>
      <c r="E55" s="30"/>
      <c r="F55" s="30"/>
      <c r="G55" s="30"/>
      <c r="H55" s="30"/>
      <c r="I55" s="30"/>
      <c r="J55" s="30"/>
      <c r="K55" s="30"/>
      <c r="L55" s="30"/>
      <c r="M55" s="30"/>
      <c r="N55" s="45" t="s">
        <v>20</v>
      </c>
      <c r="O55" s="45"/>
      <c r="P55" s="45"/>
      <c r="Q55" s="45"/>
      <c r="R55" s="45"/>
      <c r="S55" s="45"/>
      <c r="T55" s="44">
        <f>IFERROR(T54*6,"入力に誤りがあります")</f>
        <v>3000000</v>
      </c>
      <c r="U55" s="44"/>
      <c r="V55" s="44"/>
      <c r="W55" s="44"/>
      <c r="X55" s="44"/>
      <c r="Y55" s="44"/>
      <c r="Z55" s="44"/>
      <c r="AA55" s="44"/>
      <c r="AB55" s="44"/>
      <c r="AC55" s="14"/>
      <c r="AD55" s="14"/>
      <c r="AE55" s="30"/>
      <c r="AF55" s="30"/>
      <c r="AG55" s="30"/>
      <c r="AH55" s="30"/>
      <c r="AI55" s="30"/>
    </row>
    <row r="56" spans="1:35" ht="26.25" hidden="1" customHeight="1" outlineLevel="1" x14ac:dyDescent="0.6">
      <c r="A56" s="30"/>
      <c r="B56" s="30"/>
      <c r="C56" s="1"/>
      <c r="D56" s="7"/>
      <c r="E56" s="30"/>
      <c r="F56" s="30"/>
      <c r="G56" s="30"/>
      <c r="H56" s="30"/>
      <c r="I56" s="30"/>
      <c r="J56" s="30"/>
      <c r="K56" s="30"/>
      <c r="L56" s="30"/>
      <c r="M56" s="30"/>
      <c r="N56" s="45" t="s">
        <v>19</v>
      </c>
      <c r="O56" s="45"/>
      <c r="P56" s="45"/>
      <c r="Q56" s="45"/>
      <c r="R56" s="45"/>
      <c r="S56" s="45"/>
      <c r="T56" s="44">
        <f>IFERROR(IF(X31&gt;X29,X29*6-T55,X31*6-T55),"入力に誤りがあります")</f>
        <v>3750000</v>
      </c>
      <c r="U56" s="44"/>
      <c r="V56" s="44"/>
      <c r="W56" s="44"/>
      <c r="X56" s="44"/>
      <c r="Y56" s="44"/>
      <c r="Z56" s="44"/>
      <c r="AA56" s="44"/>
      <c r="AB56" s="44"/>
      <c r="AC56" s="14"/>
      <c r="AD56" s="14"/>
      <c r="AE56" s="30"/>
      <c r="AF56" s="30"/>
      <c r="AG56" s="30"/>
      <c r="AH56" s="30"/>
      <c r="AI56" s="30"/>
    </row>
    <row r="57" spans="1:35" ht="26.25" customHeight="1" collapsed="1" x14ac:dyDescent="0.6">
      <c r="A57" s="30"/>
      <c r="B57" s="30"/>
      <c r="C57" s="30"/>
      <c r="E57" s="30"/>
      <c r="F57" s="30"/>
      <c r="G57" s="30"/>
      <c r="H57" s="30"/>
      <c r="I57" s="30"/>
      <c r="J57" s="30"/>
      <c r="K57" s="30"/>
      <c r="L57" s="30"/>
      <c r="M57" s="3"/>
      <c r="N57" s="30"/>
      <c r="O57" s="30"/>
      <c r="P57" s="30"/>
      <c r="Q57" s="30"/>
      <c r="R57" s="30"/>
      <c r="S57" s="25"/>
      <c r="T57" s="30"/>
      <c r="U57" s="30"/>
      <c r="V57" s="30"/>
      <c r="W57" s="21" t="s">
        <v>42</v>
      </c>
      <c r="X57" s="61">
        <f>IF(G20="① 給付額全額の返還を希望する",0,IF(T56&gt;=X45,T55,T55-(X45-T56)))</f>
        <v>3000000</v>
      </c>
      <c r="Y57" s="61"/>
      <c r="Z57" s="61"/>
      <c r="AA57" s="61"/>
      <c r="AB57" s="61"/>
      <c r="AC57" s="13" t="s">
        <v>0</v>
      </c>
      <c r="AD57" s="30"/>
      <c r="AE57" s="30"/>
      <c r="AF57" s="30"/>
      <c r="AG57" s="30"/>
      <c r="AH57" s="30"/>
      <c r="AI57" s="30"/>
    </row>
    <row r="58" spans="1:35" ht="26.25" customHeight="1" x14ac:dyDescent="0.6">
      <c r="A58" s="30"/>
      <c r="B58" s="30"/>
      <c r="C58" s="30"/>
      <c r="D58" s="7"/>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ht="26.25" customHeight="1" x14ac:dyDescent="0.6">
      <c r="A59" s="30"/>
      <c r="B59" s="30"/>
      <c r="C59" s="30"/>
      <c r="D59" s="7"/>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ht="26.25" customHeight="1" x14ac:dyDescent="0.6">
      <c r="A60" s="30"/>
      <c r="B60" s="30"/>
      <c r="C60" s="30"/>
      <c r="D60" s="7"/>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ht="26.25" customHeight="1" x14ac:dyDescent="0.6">
      <c r="A61" s="30"/>
      <c r="B61" s="30"/>
      <c r="C61" s="30"/>
      <c r="D61" s="7"/>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ht="26.25" customHeight="1" x14ac:dyDescent="0.6">
      <c r="A62" s="30"/>
      <c r="B62" s="30"/>
      <c r="C62" s="30"/>
      <c r="D62" s="7"/>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ht="26.25" customHeight="1" x14ac:dyDescent="0.6">
      <c r="A63" s="30"/>
      <c r="B63" s="30"/>
      <c r="C63" s="30"/>
      <c r="D63" s="22" t="s">
        <v>43</v>
      </c>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ht="26.25" customHeight="1" thickBot="1" x14ac:dyDescent="0.65">
      <c r="A64" s="30"/>
      <c r="B64" s="30"/>
      <c r="C64" s="30"/>
      <c r="D64" s="22"/>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ht="26.25" customHeight="1" x14ac:dyDescent="0.6">
      <c r="A65" s="30"/>
      <c r="B65" s="30"/>
      <c r="C65" s="30"/>
      <c r="E65" s="30"/>
      <c r="F65" s="30"/>
      <c r="G65" s="30"/>
      <c r="H65" s="30"/>
      <c r="I65" s="30"/>
      <c r="J65" s="30"/>
      <c r="K65" s="30"/>
      <c r="L65" s="30"/>
      <c r="M65" s="30"/>
      <c r="N65" s="30"/>
      <c r="O65" s="30"/>
      <c r="P65" s="30"/>
      <c r="Q65" s="54" t="s">
        <v>25</v>
      </c>
      <c r="R65" s="54"/>
      <c r="S65" s="54"/>
      <c r="T65" s="54"/>
      <c r="U65" s="54"/>
      <c r="V65" s="54"/>
      <c r="W65" s="53" t="s">
        <v>24</v>
      </c>
      <c r="X65" s="46">
        <f>IF((X13-X57)&lt;0,"N/A",X13-X57)</f>
        <v>0</v>
      </c>
      <c r="Y65" s="47"/>
      <c r="Z65" s="47"/>
      <c r="AA65" s="47"/>
      <c r="AB65" s="48"/>
      <c r="AC65" s="52" t="s">
        <v>0</v>
      </c>
      <c r="AD65" s="30"/>
      <c r="AE65" s="30"/>
      <c r="AF65" s="30"/>
      <c r="AG65" s="30"/>
      <c r="AH65" s="30"/>
      <c r="AI65" s="30"/>
    </row>
    <row r="66" spans="1:35" ht="26.25" customHeight="1" thickBot="1" x14ac:dyDescent="0.65">
      <c r="A66" s="30"/>
      <c r="B66" s="30"/>
      <c r="C66" s="30"/>
      <c r="E66" s="30"/>
      <c r="F66" s="30"/>
      <c r="G66" s="30"/>
      <c r="H66" s="30"/>
      <c r="I66" s="30"/>
      <c r="J66" s="30"/>
      <c r="K66" s="30"/>
      <c r="L66" s="30"/>
      <c r="M66" s="30"/>
      <c r="N66" s="30"/>
      <c r="O66" s="30"/>
      <c r="P66" s="30"/>
      <c r="Q66" s="54"/>
      <c r="R66" s="54"/>
      <c r="S66" s="54"/>
      <c r="T66" s="54"/>
      <c r="U66" s="54"/>
      <c r="V66" s="54"/>
      <c r="W66" s="53"/>
      <c r="X66" s="49"/>
      <c r="Y66" s="50"/>
      <c r="Z66" s="50"/>
      <c r="AA66" s="50"/>
      <c r="AB66" s="51"/>
      <c r="AC66" s="52"/>
      <c r="AD66" s="30"/>
      <c r="AE66" s="30"/>
      <c r="AF66" s="30"/>
      <c r="AG66" s="30"/>
      <c r="AH66" s="30"/>
      <c r="AI66" s="30"/>
    </row>
    <row r="67" spans="1:35" ht="26.25" customHeight="1" x14ac:dyDescent="0.6">
      <c r="A67" s="30"/>
      <c r="B67" s="30"/>
      <c r="C67" s="30"/>
      <c r="E67" s="30"/>
      <c r="F67" s="30"/>
      <c r="G67" s="30"/>
      <c r="H67" s="30"/>
      <c r="I67" s="30"/>
      <c r="J67" s="30"/>
      <c r="K67" s="30"/>
      <c r="L67" s="30"/>
      <c r="M67" s="30"/>
      <c r="N67" s="30"/>
      <c r="O67" s="30"/>
      <c r="P67" s="30"/>
      <c r="Q67" s="29"/>
      <c r="R67" s="29"/>
      <c r="S67" s="29"/>
      <c r="T67" s="29"/>
      <c r="U67" s="29"/>
      <c r="V67" s="29"/>
      <c r="W67" s="28"/>
      <c r="X67" s="23"/>
      <c r="Y67" s="23"/>
      <c r="Z67" s="23"/>
      <c r="AA67" s="23"/>
      <c r="AB67" s="23"/>
      <c r="AC67" s="27"/>
      <c r="AD67" s="30"/>
      <c r="AE67" s="30"/>
      <c r="AF67" s="30"/>
      <c r="AG67" s="30"/>
      <c r="AH67" s="30"/>
      <c r="AI67" s="30"/>
    </row>
    <row r="68" spans="1:35" ht="26.25" customHeight="1" x14ac:dyDescent="0.6">
      <c r="A68" s="30"/>
      <c r="B68" s="30"/>
      <c r="C68" s="30"/>
      <c r="E68" s="30"/>
      <c r="F68" s="30"/>
      <c r="G68" s="15" t="s">
        <v>45</v>
      </c>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ht="26.25" customHeight="1" x14ac:dyDescent="0.6">
      <c r="A69" s="30"/>
      <c r="B69" s="30"/>
      <c r="C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sheetData>
  <sheetProtection sheet="1" selectLockedCells="1"/>
  <dataConsolidate/>
  <mergeCells count="27">
    <mergeCell ref="X65:AB66"/>
    <mergeCell ref="AC65:AC66"/>
    <mergeCell ref="W65:W66"/>
    <mergeCell ref="Q65:V66"/>
    <mergeCell ref="X13:AB13"/>
    <mergeCell ref="G20:AA20"/>
    <mergeCell ref="X29:AB29"/>
    <mergeCell ref="X31:AB31"/>
    <mergeCell ref="X45:AB45"/>
    <mergeCell ref="X57:AB57"/>
    <mergeCell ref="N51:S51"/>
    <mergeCell ref="N52:S52"/>
    <mergeCell ref="N53:S53"/>
    <mergeCell ref="T52:AB52"/>
    <mergeCell ref="T53:AB53"/>
    <mergeCell ref="N54:S54"/>
    <mergeCell ref="T54:AB54"/>
    <mergeCell ref="T51:AB51"/>
    <mergeCell ref="N56:S56"/>
    <mergeCell ref="T56:AB56"/>
    <mergeCell ref="N55:S55"/>
    <mergeCell ref="T55:AB55"/>
    <mergeCell ref="B4:AH6"/>
    <mergeCell ref="B2:AH2"/>
    <mergeCell ref="AC51:AD51"/>
    <mergeCell ref="AC52:AD52"/>
    <mergeCell ref="AC53:AD53"/>
  </mergeCells>
  <phoneticPr fontId="1"/>
  <conditionalFormatting sqref="X29:AB29 X31:AB31 X45:AB45">
    <cfRule type="expression" dxfId="0" priority="1">
      <formula>$G$20="① 給付額全額の返還を希望する"</formula>
    </cfRule>
  </conditionalFormatting>
  <dataValidations count="3">
    <dataValidation type="list" allowBlank="1" showInputMessage="1" showErrorMessage="1" sqref="G20:AA20">
      <formula1>$E$17:$E$19</formula1>
    </dataValidation>
    <dataValidation type="whole" operator="greaterThanOrEqual" allowBlank="1" showInputMessage="1" showErrorMessage="1" sqref="X13:AB13 X31:AB31 X29:AB29">
      <formula1>0</formula1>
    </dataValidation>
    <dataValidation type="decimal" operator="greaterThanOrEqual" allowBlank="1" showInputMessage="1" showErrorMessage="1" sqref="X45:AB45">
      <formula1>0</formula1>
    </dataValidation>
  </dataValidations>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返還希望額算定シュミレーション</vt:lpstr>
      <vt:lpstr>返還希望額算定シュミレーション!Print_Area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2021-03-31T07:35:36Z</dcterms:created>
  <dcterms:modified xsi:type="dcterms:W3CDTF">2021-03-31T07:41:33Z</dcterms:modified>
  <cp:category/>
</cp:coreProperties>
</file>